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875" windowHeight="8550" activeTab="0"/>
  </bookViews>
  <sheets>
    <sheet name="16年産" sheetId="1" r:id="rId1"/>
  </sheets>
  <definedNames>
    <definedName name="_xlnm.Print_Area" localSheetId="0">'16年産'!$A$1:$O$90,'16年産'!$P$2:$AM$90</definedName>
    <definedName name="_xlnm.Print_Titles" localSheetId="0">'16年産'!$A:$C</definedName>
    <definedName name="Z_7F56F294_DF6D_4131_8587_C418B765AA8E_.wvu.Cols" localSheetId="0" hidden="1">'16年産'!#REF!,'16年産'!$D:$F,'16年産'!$G:$I,'16年産'!$J:$L,'16年産'!$M:$O,'16年産'!$P:$R,'16年産'!$S:$U,'16年産'!$V:$X,'16年産'!$Y:$AA,'16年産'!$AB:$AD,'16年産'!$AE:$AG,'16年産'!$AH:$AJ,'16年産'!#REF!,'16年産'!#REF!,'16年産'!$AK:$AM</definedName>
  </definedNames>
  <calcPr fullCalcOnLoad="1"/>
</workbook>
</file>

<file path=xl/sharedStrings.xml><?xml version="1.0" encoding="utf-8"?>
<sst xmlns="http://schemas.openxmlformats.org/spreadsheetml/2006/main" count="256" uniqueCount="105">
  <si>
    <t>第１回</t>
  </si>
  <si>
    <t>申込数量
倍率</t>
  </si>
  <si>
    <t>入札販売数量</t>
  </si>
  <si>
    <t>申込数量</t>
  </si>
  <si>
    <t>北海道</t>
  </si>
  <si>
    <t>Ａ地区</t>
  </si>
  <si>
    <t>全地区</t>
  </si>
  <si>
    <t>青　森</t>
  </si>
  <si>
    <t>むつほまれ</t>
  </si>
  <si>
    <t>つがるロマン</t>
  </si>
  <si>
    <t>ゆめあかり</t>
  </si>
  <si>
    <t>岩　手</t>
  </si>
  <si>
    <t>あきたこまち</t>
  </si>
  <si>
    <t>ひとめぼれ</t>
  </si>
  <si>
    <t>宮　城</t>
  </si>
  <si>
    <t>秋　田</t>
  </si>
  <si>
    <t>山　形</t>
  </si>
  <si>
    <t>コシヒカリ</t>
  </si>
  <si>
    <t>内　陸</t>
  </si>
  <si>
    <t>はえぬき</t>
  </si>
  <si>
    <t>庄　内</t>
  </si>
  <si>
    <t>福　島</t>
  </si>
  <si>
    <t>中通り</t>
  </si>
  <si>
    <t>会　津</t>
  </si>
  <si>
    <t>浜通り</t>
  </si>
  <si>
    <t>茨　城</t>
  </si>
  <si>
    <t>キヌヒカリ</t>
  </si>
  <si>
    <t>栃　木</t>
  </si>
  <si>
    <t>千　葉</t>
  </si>
  <si>
    <t>新　潟</t>
  </si>
  <si>
    <t>一　般</t>
  </si>
  <si>
    <t>魚　沼</t>
  </si>
  <si>
    <t>岩　船</t>
  </si>
  <si>
    <t>富　山</t>
  </si>
  <si>
    <t>石　川</t>
  </si>
  <si>
    <t>福　井</t>
  </si>
  <si>
    <t>長　野</t>
  </si>
  <si>
    <t>岐　阜</t>
  </si>
  <si>
    <t>愛　知</t>
  </si>
  <si>
    <t>三　重</t>
  </si>
  <si>
    <t>伊　賀</t>
  </si>
  <si>
    <t>滋　賀</t>
  </si>
  <si>
    <t>日本晴</t>
  </si>
  <si>
    <t>鳥　取</t>
  </si>
  <si>
    <t>島　根</t>
  </si>
  <si>
    <t>ヒノヒカリ</t>
  </si>
  <si>
    <t>山　口</t>
  </si>
  <si>
    <t>福　岡</t>
  </si>
  <si>
    <t>佐　賀</t>
  </si>
  <si>
    <t>熊　本</t>
  </si>
  <si>
    <t>阿　蘇</t>
  </si>
  <si>
    <t>合　計</t>
  </si>
  <si>
    <t>上場銘柄数</t>
  </si>
  <si>
    <t>地域区分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</si>
  <si>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</si>
  <si>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</si>
  <si>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</si>
  <si>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</si>
  <si>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</si>
  <si>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</si>
  <si>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</si>
  <si>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</si>
  <si>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</si>
  <si>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</si>
  <si>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合　計</t>
  </si>
  <si>
    <t>産　地</t>
  </si>
  <si>
    <t>銘　柄</t>
  </si>
  <si>
    <t>きらら３９７確</t>
  </si>
  <si>
    <t>ほしのゆめ確</t>
  </si>
  <si>
    <t>あきたこまち確</t>
  </si>
  <si>
    <t>ひとめぼれ確</t>
  </si>
  <si>
    <t>ササニシキ確</t>
  </si>
  <si>
    <t>コシヒカリ確</t>
  </si>
  <si>
    <t>はえぬき確</t>
  </si>
  <si>
    <t>あさひの夢確</t>
  </si>
  <si>
    <t>ふさおとめ確</t>
  </si>
  <si>
    <t>こしいぶき確</t>
  </si>
  <si>
    <t>てんたかく確</t>
  </si>
  <si>
    <t>ハナエチゼン確</t>
  </si>
  <si>
    <t>夢つくし確</t>
  </si>
  <si>
    <t>夢しずく</t>
  </si>
  <si>
    <t>岡　山</t>
  </si>
  <si>
    <t>あきたこまち</t>
  </si>
  <si>
    <t>ひとめぼれ</t>
  </si>
  <si>
    <t>ハツシモ</t>
  </si>
  <si>
    <t>全地区</t>
  </si>
  <si>
    <t>アケボノ</t>
  </si>
  <si>
    <t>ヒノヒカリ</t>
  </si>
  <si>
    <t>香　川</t>
  </si>
  <si>
    <t>ヒノヒカリ確</t>
  </si>
  <si>
    <t>大　分</t>
  </si>
  <si>
    <t>月の光確</t>
  </si>
  <si>
    <t>森のくまさん確</t>
  </si>
  <si>
    <t>朝日</t>
  </si>
  <si>
    <t>埼　玉</t>
  </si>
  <si>
    <t>コシヒカリ</t>
  </si>
  <si>
    <t>キヌヒカリ</t>
  </si>
  <si>
    <t>ゆめみづほ確</t>
  </si>
  <si>
    <t>宮　崎</t>
  </si>
  <si>
    <t>群　馬</t>
  </si>
  <si>
    <t>ゴロピカリ</t>
  </si>
  <si>
    <t>あさひの夢</t>
  </si>
  <si>
    <t>京　都</t>
  </si>
  <si>
    <t>上場数量、申込数量及び申込数量倍率（平成16年産）</t>
  </si>
  <si>
    <t>（単位：トン）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</si>
</sst>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  <numFmt numFmtId="180" formatCode="0.0_);[Red]\(0.0\)"/>
    <numFmt numFmtId="181" formatCode="#,##0.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;;;"/>
    <numFmt numFmtId="185" formatCode="#,##0.0_ ;;"/>
    <numFmt numFmtId="186" formatCode="0.00_);[Red]\(0.00\)"/>
    <numFmt numFmtId="187" formatCode="#,##0.00_ ;;"/>
    <numFmt numFmtId="188" formatCode="\ @"/>
    <numFmt numFmtId="189" formatCode="#,##0.0;[Red]\-#,##0.0"/>
    <numFmt numFmtId="190" formatCode="#,##0.00_);[Red]\-#,##0.00_)"/>
    <numFmt numFmtId="191" formatCode="#,##0.0_);[Red]\-#,##0.0_)"/>
    <numFmt numFmtId="192" formatCode="#,##0_);[Red]\-#,##0_)"/>
    <numFmt numFmtId="193" formatCode="0.000_);[Red]\(0.000\)"/>
    <numFmt numFmtId="194" formatCode="0.0_ "/>
    <numFmt numFmtId="195" formatCode="0_ "/>
    <numFmt numFmtId="196" formatCode="0.00;[Red]0.00"/>
    <numFmt numFmtId="197" formatCode="0.00_ "/>
    <numFmt numFmtId="198" formatCode="0.0;[Red]0.0"/>
    <numFmt numFmtId="199" formatCode="#,##0_ ;[Red]\-#,##0\ "/>
    <numFmt numFmtId="200" formatCode="0.0_ ;[Red]\-0.0\ "/>
    <numFmt numFmtId="201" formatCode="#,##0;[Red]#,##0"/>
    <numFmt numFmtId="202" formatCode="#,##0_ "/>
    <numFmt numFmtId="203" formatCode="0_ ;[Red]\-0\ "/>
    <numFmt numFmtId="204" formatCode="#,##0.0;[Red]#,##0.0"/>
    <numFmt numFmtId="205" formatCode="[&lt;=999]000;000\-00"/>
    <numFmt numFmtId="206" formatCode="#,##0.00_ ;[Red]\-#,##0.00\ "/>
    <numFmt numFmtId="207" formatCode="#,##0_ ;;"/>
    <numFmt numFmtId="208" formatCode="0_);[Red]\(0\)"/>
    <numFmt numFmtId="209" formatCode="#,##0.000"/>
    <numFmt numFmtId="210" formatCode="#,##0_ ;"/>
    <numFmt numFmtId="211" formatCode="#,##0.0_ ;"/>
    <numFmt numFmtId="212" formatCode="#,##0;&quot;△ &quot;#,##0;"/>
  </numFmts>
  <fonts count="10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Fjｺﾞｼｯｸ体(ﾓﾄﾔ)"/>
      <family val="3"/>
    </font>
    <font>
      <u val="single"/>
      <sz val="11"/>
      <color indexed="36"/>
      <name val="Fjｺﾞｼｯｸ体(ﾓﾄﾔ)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7" applyFont="1" applyAlignment="1">
      <alignment/>
    </xf>
    <xf numFmtId="57" fontId="6" fillId="0" borderId="1" xfId="0" applyNumberFormat="1" applyFont="1" applyBorder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/>
      <protection locked="0"/>
    </xf>
    <xf numFmtId="38" fontId="6" fillId="0" borderId="4" xfId="17" applyFont="1" applyBorder="1" applyAlignment="1">
      <alignment horizontal="center"/>
    </xf>
    <xf numFmtId="187" fontId="6" fillId="0" borderId="5" xfId="0" applyNumberFormat="1" applyFont="1" applyBorder="1" applyAlignment="1">
      <alignment vertical="center"/>
    </xf>
    <xf numFmtId="185" fontId="6" fillId="0" borderId="4" xfId="0" applyNumberFormat="1" applyFont="1" applyBorder="1" applyAlignment="1">
      <alignment vertic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38" fontId="6" fillId="0" borderId="9" xfId="17" applyFont="1" applyBorder="1" applyAlignment="1">
      <alignment horizontal="centerContinuous" vertical="center"/>
    </xf>
    <xf numFmtId="38" fontId="6" fillId="0" borderId="0" xfId="17" applyFont="1" applyBorder="1" applyAlignment="1">
      <alignment horizont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38" fontId="6" fillId="0" borderId="12" xfId="17" applyFont="1" applyBorder="1" applyAlignment="1">
      <alignment horizontal="centerContinuous" vertical="center"/>
    </xf>
    <xf numFmtId="178" fontId="6" fillId="0" borderId="13" xfId="0" applyNumberFormat="1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 applyProtection="1">
      <alignment/>
      <protection locked="0"/>
    </xf>
    <xf numFmtId="38" fontId="6" fillId="0" borderId="16" xfId="17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/>
      <protection locked="0"/>
    </xf>
    <xf numFmtId="38" fontId="6" fillId="0" borderId="23" xfId="17" applyFont="1" applyBorder="1" applyAlignment="1">
      <alignment horizontal="center"/>
    </xf>
    <xf numFmtId="187" fontId="6" fillId="0" borderId="22" xfId="0" applyNumberFormat="1" applyFont="1" applyBorder="1" applyAlignment="1">
      <alignment vertical="center"/>
    </xf>
    <xf numFmtId="185" fontId="6" fillId="0" borderId="23" xfId="0" applyNumberFormat="1" applyFont="1" applyBorder="1" applyAlignment="1">
      <alignment vertical="center"/>
    </xf>
    <xf numFmtId="0" fontId="6" fillId="0" borderId="5" xfId="0" applyFont="1" applyFill="1" applyBorder="1" applyAlignment="1" applyProtection="1">
      <alignment/>
      <protection locked="0"/>
    </xf>
    <xf numFmtId="57" fontId="6" fillId="0" borderId="24" xfId="0" applyNumberFormat="1" applyFont="1" applyBorder="1" applyAlignment="1">
      <alignment horizontal="center" vertical="center"/>
    </xf>
    <xf numFmtId="187" fontId="6" fillId="0" borderId="6" xfId="0" applyNumberFormat="1" applyFont="1" applyBorder="1" applyAlignment="1">
      <alignment vertical="center"/>
    </xf>
    <xf numFmtId="187" fontId="6" fillId="0" borderId="21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57" fontId="6" fillId="0" borderId="25" xfId="0" applyNumberFormat="1" applyFont="1" applyBorder="1" applyAlignment="1">
      <alignment horizontal="center" vertical="center"/>
    </xf>
    <xf numFmtId="187" fontId="6" fillId="0" borderId="26" xfId="0" applyNumberFormat="1" applyFont="1" applyBorder="1" applyAlignment="1">
      <alignment vertical="center"/>
    </xf>
    <xf numFmtId="187" fontId="6" fillId="0" borderId="27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211" fontId="6" fillId="0" borderId="4" xfId="0" applyNumberFormat="1" applyFont="1" applyBorder="1" applyAlignment="1">
      <alignment vertical="center"/>
    </xf>
    <xf numFmtId="57" fontId="6" fillId="0" borderId="28" xfId="0" applyNumberFormat="1" applyFont="1" applyBorder="1" applyAlignment="1">
      <alignment horizontal="center" vertical="center" wrapText="1"/>
    </xf>
    <xf numFmtId="185" fontId="6" fillId="0" borderId="29" xfId="0" applyNumberFormat="1" applyFont="1" applyBorder="1" applyAlignment="1">
      <alignment vertical="center"/>
    </xf>
    <xf numFmtId="185" fontId="6" fillId="0" borderId="30" xfId="0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8" fontId="6" fillId="0" borderId="35" xfId="17" applyFont="1" applyBorder="1" applyAlignment="1">
      <alignment horizontal="center" vertical="center"/>
    </xf>
    <xf numFmtId="38" fontId="6" fillId="0" borderId="36" xfId="17" applyFont="1" applyBorder="1" applyAlignment="1">
      <alignment horizontal="center" vertical="center"/>
    </xf>
    <xf numFmtId="38" fontId="6" fillId="0" borderId="37" xfId="17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57" fontId="6" fillId="0" borderId="41" xfId="0" applyNumberFormat="1" applyFont="1" applyBorder="1" applyAlignment="1">
      <alignment horizontal="center" vertical="center"/>
    </xf>
    <xf numFmtId="57" fontId="6" fillId="0" borderId="26" xfId="0" applyNumberFormat="1" applyFont="1" applyBorder="1" applyAlignment="1">
      <alignment horizontal="center" vertical="center"/>
    </xf>
    <xf numFmtId="57" fontId="6" fillId="0" borderId="29" xfId="0" applyNumberFormat="1" applyFont="1" applyBorder="1" applyAlignment="1">
      <alignment horizontal="center" vertical="center"/>
    </xf>
    <xf numFmtId="212" fontId="6" fillId="0" borderId="42" xfId="0" applyNumberFormat="1" applyFont="1" applyBorder="1" applyAlignment="1">
      <alignment horizontal="center" vertical="center"/>
    </xf>
    <xf numFmtId="212" fontId="6" fillId="0" borderId="25" xfId="0" applyNumberFormat="1" applyFont="1" applyBorder="1" applyAlignment="1">
      <alignment horizontal="center" vertical="center"/>
    </xf>
    <xf numFmtId="212" fontId="6" fillId="0" borderId="28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3"/>
  <sheetViews>
    <sheetView tabSelected="1"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8.796875" defaultRowHeight="14.25"/>
  <cols>
    <col min="1" max="1" width="8.8984375" style="2" customWidth="1"/>
    <col min="2" max="2" width="15.09765625" style="2" bestFit="1" customWidth="1"/>
    <col min="3" max="3" width="9" style="3" bestFit="1" customWidth="1"/>
    <col min="4" max="5" width="13.3984375" style="2" customWidth="1"/>
    <col min="6" max="6" width="8.69921875" style="2" customWidth="1"/>
    <col min="7" max="8" width="13.3984375" style="2" customWidth="1"/>
    <col min="9" max="9" width="8.69921875" style="2" customWidth="1"/>
    <col min="10" max="11" width="13.3984375" style="2" customWidth="1"/>
    <col min="12" max="12" width="8.69921875" style="2" customWidth="1"/>
    <col min="13" max="14" width="13.3984375" style="2" customWidth="1"/>
    <col min="15" max="15" width="8.69921875" style="2" customWidth="1"/>
    <col min="16" max="17" width="13.3984375" style="2" customWidth="1"/>
    <col min="18" max="18" width="8.69921875" style="2" customWidth="1"/>
    <col min="19" max="20" width="13.3984375" style="2" customWidth="1"/>
    <col min="21" max="21" width="8.69921875" style="2" customWidth="1"/>
    <col min="22" max="23" width="13.3984375" style="2" customWidth="1"/>
    <col min="24" max="24" width="8.69921875" style="2" customWidth="1"/>
    <col min="25" max="26" width="13.3984375" style="2" customWidth="1"/>
    <col min="27" max="27" width="8.69921875" style="2" customWidth="1"/>
    <col min="28" max="29" width="13.3984375" style="2" customWidth="1"/>
    <col min="30" max="30" width="8.69921875" style="2" customWidth="1"/>
    <col min="31" max="32" width="13.3984375" style="2" customWidth="1"/>
    <col min="33" max="33" width="8.69921875" style="2" customWidth="1"/>
    <col min="34" max="35" width="13.3984375" style="2" customWidth="1"/>
    <col min="36" max="36" width="8.69921875" style="2" customWidth="1"/>
    <col min="37" max="38" width="15" style="2" customWidth="1"/>
    <col min="39" max="39" width="8.69921875" style="2" customWidth="1"/>
    <col min="40" max="16384" width="8.8984375" style="2" customWidth="1"/>
  </cols>
  <sheetData>
    <row r="1" ht="25.5" customHeight="1">
      <c r="A1" s="1" t="s">
        <v>103</v>
      </c>
    </row>
    <row r="2" spans="15:39" ht="21.75" customHeight="1" thickBot="1">
      <c r="O2" s="46" t="s">
        <v>104</v>
      </c>
      <c r="AA2" s="46" t="s">
        <v>104</v>
      </c>
      <c r="AM2" s="46" t="s">
        <v>104</v>
      </c>
    </row>
    <row r="3" spans="1:39" ht="15" customHeight="1">
      <c r="A3" s="47" t="s">
        <v>65</v>
      </c>
      <c r="B3" s="50" t="s">
        <v>66</v>
      </c>
      <c r="C3" s="53" t="s">
        <v>53</v>
      </c>
      <c r="D3" s="56" t="s">
        <v>0</v>
      </c>
      <c r="E3" s="57"/>
      <c r="F3" s="58"/>
      <c r="G3" s="56" t="s">
        <v>54</v>
      </c>
      <c r="H3" s="57"/>
      <c r="I3" s="58"/>
      <c r="J3" s="56" t="s">
        <v>55</v>
      </c>
      <c r="K3" s="57"/>
      <c r="L3" s="58"/>
      <c r="M3" s="56" t="s">
        <v>56</v>
      </c>
      <c r="N3" s="57"/>
      <c r="O3" s="58"/>
      <c r="P3" s="56" t="s">
        <v>57</v>
      </c>
      <c r="Q3" s="57"/>
      <c r="R3" s="58"/>
      <c r="S3" s="56" t="s">
        <v>58</v>
      </c>
      <c r="T3" s="57"/>
      <c r="U3" s="58"/>
      <c r="V3" s="56" t="s">
        <v>59</v>
      </c>
      <c r="W3" s="57"/>
      <c r="X3" s="58"/>
      <c r="Y3" s="56" t="s">
        <v>60</v>
      </c>
      <c r="Z3" s="57"/>
      <c r="AA3" s="58"/>
      <c r="AB3" s="56" t="s">
        <v>61</v>
      </c>
      <c r="AC3" s="57"/>
      <c r="AD3" s="58"/>
      <c r="AE3" s="56" t="s">
        <v>62</v>
      </c>
      <c r="AF3" s="57"/>
      <c r="AG3" s="58"/>
      <c r="AH3" s="56" t="s">
        <v>63</v>
      </c>
      <c r="AI3" s="57"/>
      <c r="AJ3" s="58"/>
      <c r="AK3" s="65" t="s">
        <v>64</v>
      </c>
      <c r="AL3" s="66"/>
      <c r="AM3" s="67"/>
    </row>
    <row r="4" spans="1:39" ht="17.25" customHeight="1">
      <c r="A4" s="48"/>
      <c r="B4" s="51"/>
      <c r="C4" s="54"/>
      <c r="D4" s="59">
        <v>38226</v>
      </c>
      <c r="E4" s="60"/>
      <c r="F4" s="61"/>
      <c r="G4" s="59">
        <v>38240</v>
      </c>
      <c r="H4" s="60"/>
      <c r="I4" s="61"/>
      <c r="J4" s="59">
        <v>38258</v>
      </c>
      <c r="K4" s="60"/>
      <c r="L4" s="61"/>
      <c r="M4" s="59">
        <v>38273</v>
      </c>
      <c r="N4" s="60"/>
      <c r="O4" s="61"/>
      <c r="P4" s="59">
        <v>38287</v>
      </c>
      <c r="Q4" s="60"/>
      <c r="R4" s="61"/>
      <c r="S4" s="59">
        <v>38317</v>
      </c>
      <c r="T4" s="60"/>
      <c r="U4" s="61"/>
      <c r="V4" s="59">
        <v>38338</v>
      </c>
      <c r="W4" s="60"/>
      <c r="X4" s="61"/>
      <c r="Y4" s="59">
        <v>38378</v>
      </c>
      <c r="Z4" s="60"/>
      <c r="AA4" s="61"/>
      <c r="AB4" s="59">
        <v>38406</v>
      </c>
      <c r="AC4" s="60"/>
      <c r="AD4" s="61"/>
      <c r="AE4" s="59">
        <v>38464</v>
      </c>
      <c r="AF4" s="60"/>
      <c r="AG4" s="61"/>
      <c r="AH4" s="59">
        <v>38527</v>
      </c>
      <c r="AI4" s="60"/>
      <c r="AJ4" s="61"/>
      <c r="AK4" s="68"/>
      <c r="AL4" s="69"/>
      <c r="AM4" s="70"/>
    </row>
    <row r="5" spans="1:39" ht="30.75" customHeight="1" thickBot="1">
      <c r="A5" s="49"/>
      <c r="B5" s="52"/>
      <c r="C5" s="55"/>
      <c r="D5" s="33" t="s">
        <v>2</v>
      </c>
      <c r="E5" s="37" t="s">
        <v>3</v>
      </c>
      <c r="F5" s="5" t="s">
        <v>1</v>
      </c>
      <c r="G5" s="33" t="s">
        <v>2</v>
      </c>
      <c r="H5" s="37" t="s">
        <v>3</v>
      </c>
      <c r="I5" s="5" t="s">
        <v>1</v>
      </c>
      <c r="J5" s="33" t="s">
        <v>2</v>
      </c>
      <c r="K5" s="37" t="s">
        <v>3</v>
      </c>
      <c r="L5" s="5" t="s">
        <v>1</v>
      </c>
      <c r="M5" s="33" t="s">
        <v>2</v>
      </c>
      <c r="N5" s="37" t="s">
        <v>3</v>
      </c>
      <c r="O5" s="5" t="s">
        <v>1</v>
      </c>
      <c r="P5" s="33" t="s">
        <v>2</v>
      </c>
      <c r="Q5" s="37" t="s">
        <v>3</v>
      </c>
      <c r="R5" s="5" t="s">
        <v>1</v>
      </c>
      <c r="S5" s="33" t="s">
        <v>2</v>
      </c>
      <c r="T5" s="37" t="s">
        <v>3</v>
      </c>
      <c r="U5" s="5" t="s">
        <v>1</v>
      </c>
      <c r="V5" s="33" t="s">
        <v>2</v>
      </c>
      <c r="W5" s="37" t="s">
        <v>3</v>
      </c>
      <c r="X5" s="5" t="s">
        <v>1</v>
      </c>
      <c r="Y5" s="33" t="s">
        <v>2</v>
      </c>
      <c r="Z5" s="37" t="s">
        <v>3</v>
      </c>
      <c r="AA5" s="5" t="s">
        <v>1</v>
      </c>
      <c r="AB5" s="33" t="s">
        <v>2</v>
      </c>
      <c r="AC5" s="37" t="s">
        <v>3</v>
      </c>
      <c r="AD5" s="5" t="s">
        <v>1</v>
      </c>
      <c r="AE5" s="33" t="s">
        <v>2</v>
      </c>
      <c r="AF5" s="37" t="s">
        <v>3</v>
      </c>
      <c r="AG5" s="5" t="s">
        <v>1</v>
      </c>
      <c r="AH5" s="33" t="s">
        <v>2</v>
      </c>
      <c r="AI5" s="37" t="s">
        <v>3</v>
      </c>
      <c r="AJ5" s="5" t="s">
        <v>1</v>
      </c>
      <c r="AK5" s="33" t="s">
        <v>2</v>
      </c>
      <c r="AL5" s="4" t="s">
        <v>3</v>
      </c>
      <c r="AM5" s="42" t="s">
        <v>1</v>
      </c>
    </row>
    <row r="6" spans="1:39" ht="18.75" customHeight="1">
      <c r="A6" s="23" t="s">
        <v>4</v>
      </c>
      <c r="B6" s="21" t="s">
        <v>67</v>
      </c>
      <c r="C6" s="22" t="s">
        <v>6</v>
      </c>
      <c r="D6" s="34">
        <v>1020</v>
      </c>
      <c r="E6" s="38">
        <v>1489.2</v>
      </c>
      <c r="F6" s="9">
        <v>1.5</v>
      </c>
      <c r="G6" s="34"/>
      <c r="H6" s="38"/>
      <c r="I6" s="9"/>
      <c r="J6" s="34">
        <v>3916.8</v>
      </c>
      <c r="K6" s="38">
        <v>6038.4</v>
      </c>
      <c r="L6" s="9">
        <v>1.5</v>
      </c>
      <c r="M6" s="34"/>
      <c r="N6" s="38"/>
      <c r="O6" s="9"/>
      <c r="P6" s="34">
        <v>5018.4</v>
      </c>
      <c r="Q6" s="38">
        <v>8425.2</v>
      </c>
      <c r="R6" s="9">
        <v>1.7</v>
      </c>
      <c r="S6" s="34">
        <v>5018.4</v>
      </c>
      <c r="T6" s="38">
        <v>11444.4</v>
      </c>
      <c r="U6" s="9">
        <v>2.3</v>
      </c>
      <c r="V6" s="34">
        <v>5018.4</v>
      </c>
      <c r="W6" s="38">
        <v>9934.8</v>
      </c>
      <c r="X6" s="9">
        <v>2</v>
      </c>
      <c r="Y6" s="34">
        <v>2203.2</v>
      </c>
      <c r="Z6" s="38">
        <v>5834.4</v>
      </c>
      <c r="AA6" s="9">
        <v>2.6</v>
      </c>
      <c r="AB6" s="34">
        <v>2203.2</v>
      </c>
      <c r="AC6" s="38">
        <v>3794.4</v>
      </c>
      <c r="AD6" s="9">
        <v>1.7</v>
      </c>
      <c r="AE6" s="34">
        <v>3835.2</v>
      </c>
      <c r="AF6" s="38">
        <v>7119.6</v>
      </c>
      <c r="AG6" s="9">
        <v>1.9</v>
      </c>
      <c r="AH6" s="34">
        <v>5018.4</v>
      </c>
      <c r="AI6" s="38">
        <v>10098</v>
      </c>
      <c r="AJ6" s="9">
        <v>2</v>
      </c>
      <c r="AK6" s="34">
        <f aca="true" t="shared" si="0" ref="AK6:AL25">SUMIF($D$5:$AJ$5,AK$5,$D6:$AJ6)</f>
        <v>33252</v>
      </c>
      <c r="AL6" s="8">
        <f t="shared" si="0"/>
        <v>64178.4</v>
      </c>
      <c r="AM6" s="43">
        <f aca="true" t="shared" si="1" ref="AM6:AM37">IF(AK6=0,"-",ROUND(AL6/AK6,1))</f>
        <v>1.9</v>
      </c>
    </row>
    <row r="7" spans="1:39" ht="18.75" customHeight="1">
      <c r="A7" s="24"/>
      <c r="B7" s="6" t="s">
        <v>68</v>
      </c>
      <c r="C7" s="7" t="s">
        <v>6</v>
      </c>
      <c r="D7" s="34">
        <v>734.4</v>
      </c>
      <c r="E7" s="38">
        <v>1040.4</v>
      </c>
      <c r="F7" s="9">
        <v>1.4</v>
      </c>
      <c r="G7" s="34"/>
      <c r="H7" s="38"/>
      <c r="I7" s="9"/>
      <c r="J7" s="34">
        <v>1836</v>
      </c>
      <c r="K7" s="38">
        <v>2692.8</v>
      </c>
      <c r="L7" s="9">
        <v>1.5</v>
      </c>
      <c r="M7" s="34"/>
      <c r="N7" s="38"/>
      <c r="O7" s="9"/>
      <c r="P7" s="34">
        <v>2203.2</v>
      </c>
      <c r="Q7" s="38">
        <v>4100.4</v>
      </c>
      <c r="R7" s="9">
        <v>1.9</v>
      </c>
      <c r="S7" s="34">
        <v>2203.2</v>
      </c>
      <c r="T7" s="38">
        <v>5875.2</v>
      </c>
      <c r="U7" s="9">
        <v>2.7</v>
      </c>
      <c r="V7" s="34">
        <v>2203.2</v>
      </c>
      <c r="W7" s="38">
        <v>4957.2</v>
      </c>
      <c r="X7" s="9">
        <v>2.3</v>
      </c>
      <c r="Y7" s="34">
        <v>1101.6</v>
      </c>
      <c r="Z7" s="38">
        <v>3080.4</v>
      </c>
      <c r="AA7" s="9">
        <v>2.8</v>
      </c>
      <c r="AB7" s="34">
        <v>1101.6</v>
      </c>
      <c r="AC7" s="38">
        <v>1632</v>
      </c>
      <c r="AD7" s="9">
        <v>1.5</v>
      </c>
      <c r="AE7" s="34">
        <v>1978.8</v>
      </c>
      <c r="AF7" s="38">
        <v>3774</v>
      </c>
      <c r="AG7" s="9">
        <v>1.9</v>
      </c>
      <c r="AH7" s="34">
        <v>2611.2</v>
      </c>
      <c r="AI7" s="38">
        <v>5426.4</v>
      </c>
      <c r="AJ7" s="9">
        <v>2.1</v>
      </c>
      <c r="AK7" s="34">
        <f t="shared" si="0"/>
        <v>15973.2</v>
      </c>
      <c r="AL7" s="8">
        <f t="shared" si="0"/>
        <v>32578.800000000003</v>
      </c>
      <c r="AM7" s="43">
        <f t="shared" si="1"/>
        <v>2</v>
      </c>
    </row>
    <row r="8" spans="1:39" ht="18.75" customHeight="1">
      <c r="A8" s="25" t="s">
        <v>7</v>
      </c>
      <c r="B8" s="6" t="s">
        <v>8</v>
      </c>
      <c r="C8" s="7" t="s">
        <v>6</v>
      </c>
      <c r="D8" s="34"/>
      <c r="E8" s="38"/>
      <c r="F8" s="9"/>
      <c r="G8" s="34"/>
      <c r="H8" s="38"/>
      <c r="I8" s="9"/>
      <c r="J8" s="34">
        <v>324</v>
      </c>
      <c r="K8" s="38">
        <v>1188</v>
      </c>
      <c r="L8" s="9">
        <v>3.7</v>
      </c>
      <c r="M8" s="34"/>
      <c r="N8" s="38"/>
      <c r="O8" s="9"/>
      <c r="P8" s="34">
        <v>432</v>
      </c>
      <c r="Q8" s="38">
        <v>1328.4</v>
      </c>
      <c r="R8" s="9">
        <v>3.1</v>
      </c>
      <c r="S8" s="34">
        <v>432</v>
      </c>
      <c r="T8" s="38">
        <v>1004.4</v>
      </c>
      <c r="U8" s="9">
        <v>2.3</v>
      </c>
      <c r="V8" s="34">
        <v>432</v>
      </c>
      <c r="W8" s="38">
        <v>712.8</v>
      </c>
      <c r="X8" s="9">
        <v>1.7</v>
      </c>
      <c r="Y8" s="34">
        <v>324</v>
      </c>
      <c r="Z8" s="38">
        <v>712.8</v>
      </c>
      <c r="AA8" s="9">
        <v>2.2</v>
      </c>
      <c r="AB8" s="34">
        <v>324</v>
      </c>
      <c r="AC8" s="38">
        <v>702</v>
      </c>
      <c r="AD8" s="9">
        <v>2.2</v>
      </c>
      <c r="AE8" s="34">
        <v>324</v>
      </c>
      <c r="AF8" s="38">
        <v>853.2</v>
      </c>
      <c r="AG8" s="9">
        <v>2.6</v>
      </c>
      <c r="AH8" s="34">
        <v>216</v>
      </c>
      <c r="AI8" s="38">
        <v>550.8</v>
      </c>
      <c r="AJ8" s="9">
        <v>2.6</v>
      </c>
      <c r="AK8" s="34">
        <f t="shared" si="0"/>
        <v>2808</v>
      </c>
      <c r="AL8" s="8">
        <f t="shared" si="0"/>
        <v>7052.400000000001</v>
      </c>
      <c r="AM8" s="43">
        <f t="shared" si="1"/>
        <v>2.5</v>
      </c>
    </row>
    <row r="9" spans="1:39" ht="18.75" customHeight="1">
      <c r="A9" s="26"/>
      <c r="B9" s="6" t="s">
        <v>9</v>
      </c>
      <c r="C9" s="7" t="s">
        <v>6</v>
      </c>
      <c r="D9" s="34"/>
      <c r="E9" s="38"/>
      <c r="F9" s="9"/>
      <c r="G9" s="34"/>
      <c r="H9" s="38"/>
      <c r="I9" s="9"/>
      <c r="J9" s="34">
        <v>2138.4</v>
      </c>
      <c r="K9" s="38">
        <v>3261.6</v>
      </c>
      <c r="L9" s="9">
        <v>1.5</v>
      </c>
      <c r="M9" s="34"/>
      <c r="N9" s="38"/>
      <c r="O9" s="9"/>
      <c r="P9" s="34">
        <v>2138.4</v>
      </c>
      <c r="Q9" s="38">
        <v>2538</v>
      </c>
      <c r="R9" s="9">
        <v>1.2</v>
      </c>
      <c r="S9" s="34">
        <v>2138.4</v>
      </c>
      <c r="T9" s="38">
        <v>2365.2</v>
      </c>
      <c r="U9" s="9">
        <v>1.1</v>
      </c>
      <c r="V9" s="34">
        <v>3672</v>
      </c>
      <c r="W9" s="38">
        <v>4017.6</v>
      </c>
      <c r="X9" s="9">
        <v>1.1</v>
      </c>
      <c r="Y9" s="34">
        <v>648</v>
      </c>
      <c r="Z9" s="38">
        <v>993.6</v>
      </c>
      <c r="AA9" s="9">
        <v>1.5</v>
      </c>
      <c r="AB9" s="34">
        <v>648</v>
      </c>
      <c r="AC9" s="38">
        <v>1501.2</v>
      </c>
      <c r="AD9" s="9">
        <v>2.3</v>
      </c>
      <c r="AE9" s="34">
        <v>648</v>
      </c>
      <c r="AF9" s="38">
        <v>1760.4</v>
      </c>
      <c r="AG9" s="9">
        <v>2.7</v>
      </c>
      <c r="AH9" s="34">
        <v>648</v>
      </c>
      <c r="AI9" s="38">
        <v>1749.6</v>
      </c>
      <c r="AJ9" s="9">
        <v>2.7</v>
      </c>
      <c r="AK9" s="34">
        <f t="shared" si="0"/>
        <v>12679.2</v>
      </c>
      <c r="AL9" s="8">
        <f t="shared" si="0"/>
        <v>18187.2</v>
      </c>
      <c r="AM9" s="43">
        <f t="shared" si="1"/>
        <v>1.4</v>
      </c>
    </row>
    <row r="10" spans="1:39" ht="18.75" customHeight="1">
      <c r="A10" s="24"/>
      <c r="B10" s="6" t="s">
        <v>10</v>
      </c>
      <c r="C10" s="7" t="s">
        <v>6</v>
      </c>
      <c r="D10" s="34"/>
      <c r="E10" s="38"/>
      <c r="F10" s="9"/>
      <c r="G10" s="34"/>
      <c r="H10" s="38"/>
      <c r="I10" s="9"/>
      <c r="J10" s="34">
        <v>1252.8</v>
      </c>
      <c r="K10" s="38">
        <v>2462.4</v>
      </c>
      <c r="L10" s="9">
        <v>2</v>
      </c>
      <c r="M10" s="34"/>
      <c r="N10" s="38"/>
      <c r="O10" s="9"/>
      <c r="P10" s="34">
        <v>1252.8</v>
      </c>
      <c r="Q10" s="38">
        <v>2484</v>
      </c>
      <c r="R10" s="9">
        <v>2</v>
      </c>
      <c r="S10" s="34">
        <v>1252.8</v>
      </c>
      <c r="T10" s="38">
        <v>1652.4</v>
      </c>
      <c r="U10" s="9">
        <v>1.3</v>
      </c>
      <c r="V10" s="34">
        <v>1404</v>
      </c>
      <c r="W10" s="38">
        <v>1890</v>
      </c>
      <c r="X10" s="9">
        <v>1.3</v>
      </c>
      <c r="Y10" s="34">
        <v>972</v>
      </c>
      <c r="Z10" s="38">
        <v>1587.6</v>
      </c>
      <c r="AA10" s="9">
        <v>1.6</v>
      </c>
      <c r="AB10" s="34">
        <v>648</v>
      </c>
      <c r="AC10" s="38">
        <v>1479.6</v>
      </c>
      <c r="AD10" s="9">
        <v>2.3</v>
      </c>
      <c r="AE10" s="34">
        <v>648</v>
      </c>
      <c r="AF10" s="38">
        <v>1911.6</v>
      </c>
      <c r="AG10" s="9">
        <v>3</v>
      </c>
      <c r="AH10" s="34">
        <v>648</v>
      </c>
      <c r="AI10" s="38">
        <v>2289.6</v>
      </c>
      <c r="AJ10" s="9">
        <v>3.5</v>
      </c>
      <c r="AK10" s="34">
        <f t="shared" si="0"/>
        <v>8078.4</v>
      </c>
      <c r="AL10" s="8">
        <f t="shared" si="0"/>
        <v>15757.2</v>
      </c>
      <c r="AM10" s="43">
        <f t="shared" si="1"/>
        <v>2</v>
      </c>
    </row>
    <row r="11" spans="1:39" ht="18.75" customHeight="1">
      <c r="A11" s="25" t="s">
        <v>11</v>
      </c>
      <c r="B11" s="6" t="s">
        <v>69</v>
      </c>
      <c r="C11" s="7" t="s">
        <v>6</v>
      </c>
      <c r="D11" s="34"/>
      <c r="E11" s="38"/>
      <c r="F11" s="9"/>
      <c r="G11" s="34"/>
      <c r="H11" s="38"/>
      <c r="I11" s="9"/>
      <c r="J11" s="34">
        <v>388.8</v>
      </c>
      <c r="K11" s="38">
        <v>702</v>
      </c>
      <c r="L11" s="9">
        <v>1.8</v>
      </c>
      <c r="M11" s="34"/>
      <c r="N11" s="38"/>
      <c r="O11" s="9"/>
      <c r="P11" s="34">
        <v>388.8</v>
      </c>
      <c r="Q11" s="38">
        <v>874.8</v>
      </c>
      <c r="R11" s="9">
        <v>2.3</v>
      </c>
      <c r="S11" s="34">
        <v>648</v>
      </c>
      <c r="T11" s="38">
        <v>756</v>
      </c>
      <c r="U11" s="9">
        <v>1.2</v>
      </c>
      <c r="V11" s="34">
        <v>453.6</v>
      </c>
      <c r="W11" s="38">
        <v>529.2</v>
      </c>
      <c r="X11" s="9">
        <v>1.2</v>
      </c>
      <c r="Y11" s="34">
        <v>453.6</v>
      </c>
      <c r="Z11" s="38">
        <v>496.8</v>
      </c>
      <c r="AA11" s="9">
        <v>1.1</v>
      </c>
      <c r="AB11" s="34">
        <v>777.6</v>
      </c>
      <c r="AC11" s="38">
        <v>820.8</v>
      </c>
      <c r="AD11" s="9">
        <v>1.1</v>
      </c>
      <c r="AE11" s="34">
        <v>453.6</v>
      </c>
      <c r="AF11" s="38">
        <v>950.4</v>
      </c>
      <c r="AG11" s="9">
        <v>2.1</v>
      </c>
      <c r="AH11" s="34">
        <v>453.6</v>
      </c>
      <c r="AI11" s="38">
        <v>1026</v>
      </c>
      <c r="AJ11" s="9">
        <v>2.3</v>
      </c>
      <c r="AK11" s="34">
        <f t="shared" si="0"/>
        <v>4017.5999999999995</v>
      </c>
      <c r="AL11" s="8">
        <f t="shared" si="0"/>
        <v>6156</v>
      </c>
      <c r="AM11" s="43">
        <f t="shared" si="1"/>
        <v>1.5</v>
      </c>
    </row>
    <row r="12" spans="1:39" ht="18.75" customHeight="1">
      <c r="A12" s="24"/>
      <c r="B12" s="6" t="s">
        <v>70</v>
      </c>
      <c r="C12" s="7" t="s">
        <v>5</v>
      </c>
      <c r="D12" s="34"/>
      <c r="E12" s="38"/>
      <c r="F12" s="9"/>
      <c r="G12" s="34"/>
      <c r="H12" s="38"/>
      <c r="I12" s="9"/>
      <c r="J12" s="34">
        <v>1036.8</v>
      </c>
      <c r="K12" s="38">
        <v>3110.4</v>
      </c>
      <c r="L12" s="9">
        <v>3</v>
      </c>
      <c r="M12" s="34"/>
      <c r="N12" s="38"/>
      <c r="O12" s="9"/>
      <c r="P12" s="34">
        <v>1036.8</v>
      </c>
      <c r="Q12" s="38">
        <v>3229.2</v>
      </c>
      <c r="R12" s="9">
        <v>3.1</v>
      </c>
      <c r="S12" s="34">
        <v>1620</v>
      </c>
      <c r="T12" s="38">
        <v>2095.2</v>
      </c>
      <c r="U12" s="9">
        <v>1.3</v>
      </c>
      <c r="V12" s="34">
        <v>1296</v>
      </c>
      <c r="W12" s="38">
        <v>1663.2</v>
      </c>
      <c r="X12" s="9">
        <v>1.3</v>
      </c>
      <c r="Y12" s="34">
        <v>1296</v>
      </c>
      <c r="Z12" s="38">
        <v>2030.4</v>
      </c>
      <c r="AA12" s="9">
        <v>1.6</v>
      </c>
      <c r="AB12" s="34">
        <v>2592</v>
      </c>
      <c r="AC12" s="38">
        <v>3391.2</v>
      </c>
      <c r="AD12" s="9">
        <v>1.3</v>
      </c>
      <c r="AE12" s="34">
        <v>1296</v>
      </c>
      <c r="AF12" s="38">
        <v>3412.8</v>
      </c>
      <c r="AG12" s="9">
        <v>2.6</v>
      </c>
      <c r="AH12" s="34">
        <v>1296</v>
      </c>
      <c r="AI12" s="38">
        <v>3423.6</v>
      </c>
      <c r="AJ12" s="9">
        <v>2.6</v>
      </c>
      <c r="AK12" s="34">
        <f t="shared" si="0"/>
        <v>11469.6</v>
      </c>
      <c r="AL12" s="8">
        <f t="shared" si="0"/>
        <v>22355.999999999996</v>
      </c>
      <c r="AM12" s="43">
        <f t="shared" si="1"/>
        <v>1.9</v>
      </c>
    </row>
    <row r="13" spans="1:39" s="11" customFormat="1" ht="18.75" customHeight="1">
      <c r="A13" s="25" t="s">
        <v>14</v>
      </c>
      <c r="B13" s="6" t="s">
        <v>71</v>
      </c>
      <c r="C13" s="7" t="s">
        <v>6</v>
      </c>
      <c r="D13" s="34"/>
      <c r="E13" s="38"/>
      <c r="F13" s="9"/>
      <c r="G13" s="34"/>
      <c r="H13" s="38"/>
      <c r="I13" s="9"/>
      <c r="J13" s="34">
        <v>453.6</v>
      </c>
      <c r="K13" s="38">
        <v>1004.4</v>
      </c>
      <c r="L13" s="9">
        <v>2.2</v>
      </c>
      <c r="M13" s="34"/>
      <c r="N13" s="38"/>
      <c r="O13" s="9"/>
      <c r="P13" s="34">
        <v>453.6</v>
      </c>
      <c r="Q13" s="38">
        <v>1274.4</v>
      </c>
      <c r="R13" s="9">
        <v>2.8</v>
      </c>
      <c r="S13" s="34">
        <v>453.6</v>
      </c>
      <c r="T13" s="38">
        <v>658.8</v>
      </c>
      <c r="U13" s="9">
        <v>1.5</v>
      </c>
      <c r="V13" s="34">
        <v>453.6</v>
      </c>
      <c r="W13" s="38">
        <v>626.4</v>
      </c>
      <c r="X13" s="9">
        <v>1.4</v>
      </c>
      <c r="Y13" s="34">
        <v>280.8</v>
      </c>
      <c r="Z13" s="38">
        <v>388.8</v>
      </c>
      <c r="AA13" s="9">
        <v>1.4</v>
      </c>
      <c r="AB13" s="34">
        <v>561.6</v>
      </c>
      <c r="AC13" s="38">
        <v>745.2</v>
      </c>
      <c r="AD13" s="9">
        <v>1.3</v>
      </c>
      <c r="AE13" s="34">
        <v>561.6</v>
      </c>
      <c r="AF13" s="38">
        <v>864</v>
      </c>
      <c r="AG13" s="9">
        <v>1.5</v>
      </c>
      <c r="AH13" s="34">
        <v>561.6</v>
      </c>
      <c r="AI13" s="38">
        <v>1285.2</v>
      </c>
      <c r="AJ13" s="9">
        <v>2.3</v>
      </c>
      <c r="AK13" s="34">
        <f t="shared" si="0"/>
        <v>3780</v>
      </c>
      <c r="AL13" s="8">
        <f t="shared" si="0"/>
        <v>6847.200000000001</v>
      </c>
      <c r="AM13" s="43">
        <f t="shared" si="1"/>
        <v>1.8</v>
      </c>
    </row>
    <row r="14" spans="1:39" ht="18.75" customHeight="1">
      <c r="A14" s="24"/>
      <c r="B14" s="6" t="s">
        <v>70</v>
      </c>
      <c r="C14" s="7" t="s">
        <v>6</v>
      </c>
      <c r="D14" s="34"/>
      <c r="E14" s="38"/>
      <c r="F14" s="9"/>
      <c r="G14" s="34"/>
      <c r="H14" s="38"/>
      <c r="I14" s="9"/>
      <c r="J14" s="34">
        <v>2808</v>
      </c>
      <c r="K14" s="38">
        <v>6307.2</v>
      </c>
      <c r="L14" s="9">
        <v>2.2</v>
      </c>
      <c r="M14" s="34"/>
      <c r="N14" s="38"/>
      <c r="O14" s="9"/>
      <c r="P14" s="34">
        <v>2808</v>
      </c>
      <c r="Q14" s="38">
        <v>7927.2</v>
      </c>
      <c r="R14" s="9">
        <v>2.8</v>
      </c>
      <c r="S14" s="34">
        <v>2808</v>
      </c>
      <c r="T14" s="38">
        <v>5054.4</v>
      </c>
      <c r="U14" s="9">
        <v>1.8</v>
      </c>
      <c r="V14" s="34">
        <v>2808</v>
      </c>
      <c r="W14" s="38">
        <v>5551.2</v>
      </c>
      <c r="X14" s="9">
        <v>2</v>
      </c>
      <c r="Y14" s="34">
        <v>1814.4</v>
      </c>
      <c r="Z14" s="38">
        <v>3142.8</v>
      </c>
      <c r="AA14" s="9">
        <v>1.7</v>
      </c>
      <c r="AB14" s="34">
        <v>3607.2</v>
      </c>
      <c r="AC14" s="38">
        <v>4957.2</v>
      </c>
      <c r="AD14" s="9">
        <v>1.4</v>
      </c>
      <c r="AE14" s="34">
        <v>5184</v>
      </c>
      <c r="AF14" s="38">
        <v>14288.4</v>
      </c>
      <c r="AG14" s="9">
        <v>2.8</v>
      </c>
      <c r="AH14" s="34">
        <v>4644</v>
      </c>
      <c r="AI14" s="38">
        <v>14461.2</v>
      </c>
      <c r="AJ14" s="9">
        <v>3.1</v>
      </c>
      <c r="AK14" s="34">
        <f t="shared" si="0"/>
        <v>26481.6</v>
      </c>
      <c r="AL14" s="8">
        <f t="shared" si="0"/>
        <v>61689.600000000006</v>
      </c>
      <c r="AM14" s="43">
        <f t="shared" si="1"/>
        <v>2.3</v>
      </c>
    </row>
    <row r="15" spans="1:39" ht="18.75" customHeight="1">
      <c r="A15" s="10" t="s">
        <v>15</v>
      </c>
      <c r="B15" s="6" t="s">
        <v>12</v>
      </c>
      <c r="C15" s="7" t="s">
        <v>6</v>
      </c>
      <c r="D15" s="34"/>
      <c r="E15" s="38"/>
      <c r="F15" s="9"/>
      <c r="G15" s="34"/>
      <c r="H15" s="38"/>
      <c r="I15" s="9"/>
      <c r="J15" s="34">
        <v>6048</v>
      </c>
      <c r="K15" s="38">
        <v>11361.6</v>
      </c>
      <c r="L15" s="9">
        <v>1.9</v>
      </c>
      <c r="M15" s="34"/>
      <c r="N15" s="38"/>
      <c r="O15" s="9"/>
      <c r="P15" s="34">
        <v>5767.2</v>
      </c>
      <c r="Q15" s="38">
        <v>10303.2</v>
      </c>
      <c r="R15" s="9">
        <v>1.8</v>
      </c>
      <c r="S15" s="34">
        <v>5767.2</v>
      </c>
      <c r="T15" s="38">
        <v>11350.8</v>
      </c>
      <c r="U15" s="9">
        <v>2</v>
      </c>
      <c r="V15" s="34">
        <v>3067.2</v>
      </c>
      <c r="W15" s="38">
        <v>5119.2</v>
      </c>
      <c r="X15" s="9">
        <v>1.7</v>
      </c>
      <c r="Y15" s="34">
        <v>3067.2</v>
      </c>
      <c r="Z15" s="38">
        <v>4676.4</v>
      </c>
      <c r="AA15" s="9">
        <v>1.5</v>
      </c>
      <c r="AB15" s="34">
        <v>3067.2</v>
      </c>
      <c r="AC15" s="38">
        <v>4060.8</v>
      </c>
      <c r="AD15" s="9">
        <v>1.3</v>
      </c>
      <c r="AE15" s="34">
        <v>518.4</v>
      </c>
      <c r="AF15" s="38">
        <v>756</v>
      </c>
      <c r="AG15" s="9">
        <v>1.5</v>
      </c>
      <c r="AH15" s="34"/>
      <c r="AI15" s="38"/>
      <c r="AJ15" s="9"/>
      <c r="AK15" s="34">
        <f t="shared" si="0"/>
        <v>27302.400000000005</v>
      </c>
      <c r="AL15" s="8">
        <f t="shared" si="0"/>
        <v>47628.00000000001</v>
      </c>
      <c r="AM15" s="43">
        <f t="shared" si="1"/>
        <v>1.7</v>
      </c>
    </row>
    <row r="16" spans="1:39" ht="18.75" customHeight="1">
      <c r="A16" s="25" t="s">
        <v>16</v>
      </c>
      <c r="B16" s="6" t="s">
        <v>72</v>
      </c>
      <c r="C16" s="7" t="s">
        <v>18</v>
      </c>
      <c r="D16" s="34"/>
      <c r="E16" s="38"/>
      <c r="F16" s="9"/>
      <c r="G16" s="34"/>
      <c r="H16" s="38"/>
      <c r="I16" s="9"/>
      <c r="J16" s="34"/>
      <c r="K16" s="38"/>
      <c r="L16" s="9"/>
      <c r="M16" s="34"/>
      <c r="N16" s="38"/>
      <c r="O16" s="9"/>
      <c r="P16" s="34">
        <v>216</v>
      </c>
      <c r="Q16" s="38">
        <v>486</v>
      </c>
      <c r="R16" s="9">
        <v>2.3</v>
      </c>
      <c r="S16" s="34">
        <v>216</v>
      </c>
      <c r="T16" s="38">
        <v>280.8</v>
      </c>
      <c r="U16" s="9">
        <v>1.3</v>
      </c>
      <c r="V16" s="34">
        <v>216</v>
      </c>
      <c r="W16" s="38">
        <v>216</v>
      </c>
      <c r="X16" s="9">
        <v>1</v>
      </c>
      <c r="Y16" s="34">
        <v>216</v>
      </c>
      <c r="Z16" s="38">
        <v>302.4</v>
      </c>
      <c r="AA16" s="9">
        <v>1.4</v>
      </c>
      <c r="AB16" s="34">
        <v>432</v>
      </c>
      <c r="AC16" s="38">
        <v>561.6</v>
      </c>
      <c r="AD16" s="9">
        <v>1.3</v>
      </c>
      <c r="AE16" s="34">
        <v>432</v>
      </c>
      <c r="AF16" s="38">
        <v>626.4</v>
      </c>
      <c r="AG16" s="9">
        <v>1.5</v>
      </c>
      <c r="AH16" s="34">
        <v>324</v>
      </c>
      <c r="AI16" s="38">
        <v>1058.4</v>
      </c>
      <c r="AJ16" s="9">
        <v>3.3</v>
      </c>
      <c r="AK16" s="34">
        <f t="shared" si="0"/>
        <v>2052</v>
      </c>
      <c r="AL16" s="8">
        <f t="shared" si="0"/>
        <v>3531.6</v>
      </c>
      <c r="AM16" s="43">
        <f t="shared" si="1"/>
        <v>1.7</v>
      </c>
    </row>
    <row r="17" spans="1:39" ht="18.75" customHeight="1">
      <c r="A17" s="26"/>
      <c r="B17" s="6" t="s">
        <v>69</v>
      </c>
      <c r="C17" s="7" t="s">
        <v>18</v>
      </c>
      <c r="D17" s="34"/>
      <c r="E17" s="38"/>
      <c r="F17" s="9"/>
      <c r="G17" s="34"/>
      <c r="H17" s="38"/>
      <c r="I17" s="9"/>
      <c r="J17" s="34">
        <v>324</v>
      </c>
      <c r="K17" s="38">
        <v>453.6</v>
      </c>
      <c r="L17" s="9">
        <v>1.4</v>
      </c>
      <c r="M17" s="34"/>
      <c r="N17" s="38"/>
      <c r="O17" s="9"/>
      <c r="P17" s="34">
        <v>324</v>
      </c>
      <c r="Q17" s="38">
        <v>421.2</v>
      </c>
      <c r="R17" s="9">
        <v>1.3</v>
      </c>
      <c r="S17" s="34">
        <v>324</v>
      </c>
      <c r="T17" s="38">
        <v>334.8</v>
      </c>
      <c r="U17" s="9">
        <v>1</v>
      </c>
      <c r="V17" s="34">
        <v>324</v>
      </c>
      <c r="W17" s="38">
        <v>421.2</v>
      </c>
      <c r="X17" s="9">
        <v>1.3</v>
      </c>
      <c r="Y17" s="34">
        <v>324</v>
      </c>
      <c r="Z17" s="38">
        <v>475.2</v>
      </c>
      <c r="AA17" s="9">
        <v>1.5</v>
      </c>
      <c r="AB17" s="34">
        <v>648</v>
      </c>
      <c r="AC17" s="38">
        <v>680.4</v>
      </c>
      <c r="AD17" s="9">
        <v>1.1</v>
      </c>
      <c r="AE17" s="34">
        <v>648</v>
      </c>
      <c r="AF17" s="38">
        <v>734.4</v>
      </c>
      <c r="AG17" s="9">
        <v>1.1</v>
      </c>
      <c r="AH17" s="34">
        <v>486</v>
      </c>
      <c r="AI17" s="38">
        <v>842.4</v>
      </c>
      <c r="AJ17" s="9">
        <v>1.7</v>
      </c>
      <c r="AK17" s="34">
        <f t="shared" si="0"/>
        <v>3402</v>
      </c>
      <c r="AL17" s="8">
        <f t="shared" si="0"/>
        <v>4363.2</v>
      </c>
      <c r="AM17" s="43">
        <f t="shared" si="1"/>
        <v>1.3</v>
      </c>
    </row>
    <row r="18" spans="1:39" ht="18.75" customHeight="1">
      <c r="A18" s="26"/>
      <c r="B18" s="6" t="s">
        <v>73</v>
      </c>
      <c r="C18" s="7" t="s">
        <v>18</v>
      </c>
      <c r="D18" s="34"/>
      <c r="E18" s="38"/>
      <c r="F18" s="9"/>
      <c r="G18" s="34"/>
      <c r="H18" s="38"/>
      <c r="I18" s="9"/>
      <c r="J18" s="34">
        <v>972</v>
      </c>
      <c r="K18" s="38">
        <v>1544.4</v>
      </c>
      <c r="L18" s="9">
        <v>1.6</v>
      </c>
      <c r="M18" s="34"/>
      <c r="N18" s="38"/>
      <c r="O18" s="9"/>
      <c r="P18" s="34">
        <v>1296</v>
      </c>
      <c r="Q18" s="38">
        <v>2008.8</v>
      </c>
      <c r="R18" s="9">
        <v>1.6</v>
      </c>
      <c r="S18" s="34">
        <v>1296</v>
      </c>
      <c r="T18" s="38">
        <v>1587.6</v>
      </c>
      <c r="U18" s="9">
        <v>1.2</v>
      </c>
      <c r="V18" s="34">
        <v>1296</v>
      </c>
      <c r="W18" s="38">
        <v>1782</v>
      </c>
      <c r="X18" s="9">
        <v>1.4</v>
      </c>
      <c r="Y18" s="34">
        <v>1296</v>
      </c>
      <c r="Z18" s="38">
        <v>1555.2</v>
      </c>
      <c r="AA18" s="9">
        <v>1.2</v>
      </c>
      <c r="AB18" s="34">
        <v>2592</v>
      </c>
      <c r="AC18" s="38">
        <v>3520.8</v>
      </c>
      <c r="AD18" s="9">
        <v>1.4</v>
      </c>
      <c r="AE18" s="34">
        <v>2592</v>
      </c>
      <c r="AF18" s="38">
        <v>5864.4</v>
      </c>
      <c r="AG18" s="9">
        <v>2.3</v>
      </c>
      <c r="AH18" s="34">
        <v>1944</v>
      </c>
      <c r="AI18" s="38">
        <v>3488.4</v>
      </c>
      <c r="AJ18" s="9">
        <v>1.8</v>
      </c>
      <c r="AK18" s="34">
        <f t="shared" si="0"/>
        <v>13284</v>
      </c>
      <c r="AL18" s="8">
        <f t="shared" si="0"/>
        <v>21351.6</v>
      </c>
      <c r="AM18" s="43">
        <f t="shared" si="1"/>
        <v>1.6</v>
      </c>
    </row>
    <row r="19" spans="1:39" ht="18.75" customHeight="1">
      <c r="A19" s="24"/>
      <c r="B19" s="6" t="s">
        <v>19</v>
      </c>
      <c r="C19" s="7" t="s">
        <v>18</v>
      </c>
      <c r="D19" s="34"/>
      <c r="E19" s="38"/>
      <c r="F19" s="9"/>
      <c r="G19" s="34"/>
      <c r="H19" s="38"/>
      <c r="I19" s="9"/>
      <c r="J19" s="34">
        <v>216</v>
      </c>
      <c r="K19" s="38">
        <v>194.4</v>
      </c>
      <c r="L19" s="9">
        <v>0.9</v>
      </c>
      <c r="M19" s="34"/>
      <c r="N19" s="38"/>
      <c r="O19" s="9"/>
      <c r="P19" s="34">
        <v>216</v>
      </c>
      <c r="Q19" s="38">
        <v>226.8</v>
      </c>
      <c r="R19" s="9">
        <v>1.1</v>
      </c>
      <c r="S19" s="34">
        <v>216</v>
      </c>
      <c r="T19" s="38">
        <v>237.6</v>
      </c>
      <c r="U19" s="9">
        <v>1.1</v>
      </c>
      <c r="V19" s="34">
        <v>216</v>
      </c>
      <c r="W19" s="38">
        <v>345.6</v>
      </c>
      <c r="X19" s="9">
        <v>1.6</v>
      </c>
      <c r="Y19" s="34">
        <v>216</v>
      </c>
      <c r="Z19" s="38">
        <v>259.2</v>
      </c>
      <c r="AA19" s="9">
        <v>1.2</v>
      </c>
      <c r="AB19" s="34">
        <v>216</v>
      </c>
      <c r="AC19" s="38">
        <v>259.2</v>
      </c>
      <c r="AD19" s="9">
        <v>1.2</v>
      </c>
      <c r="AE19" s="34">
        <v>432</v>
      </c>
      <c r="AF19" s="38">
        <v>820.8</v>
      </c>
      <c r="AG19" s="9">
        <v>1.9</v>
      </c>
      <c r="AH19" s="34"/>
      <c r="AI19" s="38"/>
      <c r="AJ19" s="9"/>
      <c r="AK19" s="34">
        <f t="shared" si="0"/>
        <v>1728</v>
      </c>
      <c r="AL19" s="8">
        <f t="shared" si="0"/>
        <v>2343.6000000000004</v>
      </c>
      <c r="AM19" s="43">
        <f t="shared" si="1"/>
        <v>1.4</v>
      </c>
    </row>
    <row r="20" spans="1:39" ht="18.75" customHeight="1">
      <c r="A20" s="25" t="s">
        <v>20</v>
      </c>
      <c r="B20" s="6" t="s">
        <v>72</v>
      </c>
      <c r="C20" s="7" t="s">
        <v>6</v>
      </c>
      <c r="D20" s="34"/>
      <c r="E20" s="38"/>
      <c r="F20" s="9"/>
      <c r="G20" s="34"/>
      <c r="H20" s="38"/>
      <c r="I20" s="9"/>
      <c r="J20" s="34"/>
      <c r="K20" s="38"/>
      <c r="L20" s="9"/>
      <c r="M20" s="34"/>
      <c r="N20" s="38"/>
      <c r="O20" s="9"/>
      <c r="P20" s="34">
        <v>216</v>
      </c>
      <c r="Q20" s="38">
        <v>388.8</v>
      </c>
      <c r="R20" s="9">
        <v>1.8</v>
      </c>
      <c r="S20" s="34">
        <v>216</v>
      </c>
      <c r="T20" s="38">
        <v>237.6</v>
      </c>
      <c r="U20" s="9">
        <v>1.1</v>
      </c>
      <c r="V20" s="34">
        <v>216</v>
      </c>
      <c r="W20" s="38">
        <v>345.6</v>
      </c>
      <c r="X20" s="9">
        <v>1.6</v>
      </c>
      <c r="Y20" s="34">
        <v>216</v>
      </c>
      <c r="Z20" s="38">
        <v>291.6</v>
      </c>
      <c r="AA20" s="9">
        <v>1.4</v>
      </c>
      <c r="AB20" s="34">
        <v>216</v>
      </c>
      <c r="AC20" s="38">
        <v>302.4</v>
      </c>
      <c r="AD20" s="9">
        <v>1.4</v>
      </c>
      <c r="AE20" s="34">
        <v>216</v>
      </c>
      <c r="AF20" s="38">
        <v>291.6</v>
      </c>
      <c r="AG20" s="9">
        <v>1.4</v>
      </c>
      <c r="AH20" s="34"/>
      <c r="AI20" s="38"/>
      <c r="AJ20" s="9"/>
      <c r="AK20" s="34">
        <f t="shared" si="0"/>
        <v>1296</v>
      </c>
      <c r="AL20" s="8">
        <f t="shared" si="0"/>
        <v>1857.6</v>
      </c>
      <c r="AM20" s="43">
        <f t="shared" si="1"/>
        <v>1.4</v>
      </c>
    </row>
    <row r="21" spans="1:39" ht="18.75" customHeight="1">
      <c r="A21" s="26"/>
      <c r="B21" s="6" t="s">
        <v>71</v>
      </c>
      <c r="C21" s="7" t="s">
        <v>6</v>
      </c>
      <c r="D21" s="34"/>
      <c r="E21" s="38"/>
      <c r="F21" s="9"/>
      <c r="G21" s="34"/>
      <c r="H21" s="38"/>
      <c r="I21" s="9"/>
      <c r="J21" s="34">
        <v>216</v>
      </c>
      <c r="K21" s="38">
        <v>313.2</v>
      </c>
      <c r="L21" s="9">
        <v>1.5</v>
      </c>
      <c r="M21" s="34"/>
      <c r="N21" s="38"/>
      <c r="O21" s="9"/>
      <c r="P21" s="34">
        <v>216</v>
      </c>
      <c r="Q21" s="38">
        <v>388.8</v>
      </c>
      <c r="R21" s="9">
        <v>1.8</v>
      </c>
      <c r="S21" s="34">
        <v>216</v>
      </c>
      <c r="T21" s="38">
        <v>183.6</v>
      </c>
      <c r="U21" s="9">
        <v>0.9</v>
      </c>
      <c r="V21" s="34">
        <v>216</v>
      </c>
      <c r="W21" s="38">
        <v>367.2</v>
      </c>
      <c r="X21" s="9">
        <v>1.7</v>
      </c>
      <c r="Y21" s="34">
        <v>216</v>
      </c>
      <c r="Z21" s="38">
        <v>270</v>
      </c>
      <c r="AA21" s="9">
        <v>1.3</v>
      </c>
      <c r="AB21" s="34">
        <v>216</v>
      </c>
      <c r="AC21" s="38">
        <v>291.6</v>
      </c>
      <c r="AD21" s="9">
        <v>1.4</v>
      </c>
      <c r="AE21" s="34"/>
      <c r="AF21" s="38"/>
      <c r="AG21" s="9"/>
      <c r="AH21" s="34"/>
      <c r="AI21" s="38"/>
      <c r="AJ21" s="9"/>
      <c r="AK21" s="34">
        <f t="shared" si="0"/>
        <v>1296</v>
      </c>
      <c r="AL21" s="8">
        <f t="shared" si="0"/>
        <v>1814.4</v>
      </c>
      <c r="AM21" s="43">
        <f t="shared" si="1"/>
        <v>1.4</v>
      </c>
    </row>
    <row r="22" spans="1:39" ht="18.75" customHeight="1">
      <c r="A22" s="26"/>
      <c r="B22" s="6" t="s">
        <v>73</v>
      </c>
      <c r="C22" s="7" t="s">
        <v>6</v>
      </c>
      <c r="D22" s="34"/>
      <c r="E22" s="38"/>
      <c r="F22" s="9"/>
      <c r="G22" s="34"/>
      <c r="H22" s="38"/>
      <c r="I22" s="9"/>
      <c r="J22" s="34">
        <v>648</v>
      </c>
      <c r="K22" s="38">
        <v>1069.2</v>
      </c>
      <c r="L22" s="9">
        <v>1.7</v>
      </c>
      <c r="M22" s="34"/>
      <c r="N22" s="38"/>
      <c r="O22" s="9"/>
      <c r="P22" s="34">
        <v>648</v>
      </c>
      <c r="Q22" s="38">
        <v>1231.2</v>
      </c>
      <c r="R22" s="9">
        <v>1.9</v>
      </c>
      <c r="S22" s="34">
        <v>1101.6</v>
      </c>
      <c r="T22" s="38">
        <v>1306.8</v>
      </c>
      <c r="U22" s="9">
        <v>1.2</v>
      </c>
      <c r="V22" s="34">
        <v>648</v>
      </c>
      <c r="W22" s="38">
        <v>799.2</v>
      </c>
      <c r="X22" s="9">
        <v>1.2</v>
      </c>
      <c r="Y22" s="34">
        <v>648</v>
      </c>
      <c r="Z22" s="38">
        <v>896.4</v>
      </c>
      <c r="AA22" s="9">
        <v>1.4</v>
      </c>
      <c r="AB22" s="34">
        <v>1080</v>
      </c>
      <c r="AC22" s="38">
        <v>1339.2</v>
      </c>
      <c r="AD22" s="9">
        <v>1.2</v>
      </c>
      <c r="AE22" s="34">
        <v>1080</v>
      </c>
      <c r="AF22" s="38">
        <v>1922.4</v>
      </c>
      <c r="AG22" s="9">
        <v>1.8</v>
      </c>
      <c r="AH22" s="34">
        <v>1080</v>
      </c>
      <c r="AI22" s="38">
        <v>1911.6</v>
      </c>
      <c r="AJ22" s="9">
        <v>1.8</v>
      </c>
      <c r="AK22" s="34">
        <f t="shared" si="0"/>
        <v>6933.6</v>
      </c>
      <c r="AL22" s="8">
        <f t="shared" si="0"/>
        <v>10476</v>
      </c>
      <c r="AM22" s="43">
        <f t="shared" si="1"/>
        <v>1.5</v>
      </c>
    </row>
    <row r="23" spans="1:39" ht="18.75" customHeight="1">
      <c r="A23" s="24"/>
      <c r="B23" s="6" t="s">
        <v>70</v>
      </c>
      <c r="C23" s="7" t="s">
        <v>6</v>
      </c>
      <c r="D23" s="34"/>
      <c r="E23" s="38"/>
      <c r="F23" s="9"/>
      <c r="G23" s="34"/>
      <c r="H23" s="38"/>
      <c r="I23" s="9"/>
      <c r="J23" s="34">
        <v>216</v>
      </c>
      <c r="K23" s="38">
        <v>410.4</v>
      </c>
      <c r="L23" s="9">
        <v>1.9</v>
      </c>
      <c r="M23" s="34"/>
      <c r="N23" s="38"/>
      <c r="O23" s="9"/>
      <c r="P23" s="34">
        <v>216</v>
      </c>
      <c r="Q23" s="38">
        <v>356.4</v>
      </c>
      <c r="R23" s="9">
        <v>1.7</v>
      </c>
      <c r="S23" s="34">
        <v>216</v>
      </c>
      <c r="T23" s="38">
        <v>291.6</v>
      </c>
      <c r="U23" s="9">
        <v>1.4</v>
      </c>
      <c r="V23" s="34">
        <v>216</v>
      </c>
      <c r="W23" s="38">
        <v>432</v>
      </c>
      <c r="X23" s="9">
        <v>2</v>
      </c>
      <c r="Y23" s="34">
        <v>216</v>
      </c>
      <c r="Z23" s="38">
        <v>324</v>
      </c>
      <c r="AA23" s="9">
        <v>1.5</v>
      </c>
      <c r="AB23" s="34">
        <v>324</v>
      </c>
      <c r="AC23" s="38">
        <v>421.2</v>
      </c>
      <c r="AD23" s="9">
        <v>1.3</v>
      </c>
      <c r="AE23" s="34">
        <v>324</v>
      </c>
      <c r="AF23" s="38">
        <v>442.8</v>
      </c>
      <c r="AG23" s="9">
        <v>1.4</v>
      </c>
      <c r="AH23" s="34">
        <v>324</v>
      </c>
      <c r="AI23" s="38">
        <v>691.2</v>
      </c>
      <c r="AJ23" s="9">
        <v>2.1</v>
      </c>
      <c r="AK23" s="34">
        <f t="shared" si="0"/>
        <v>2052</v>
      </c>
      <c r="AL23" s="8">
        <f t="shared" si="0"/>
        <v>3369.6000000000004</v>
      </c>
      <c r="AM23" s="43">
        <f t="shared" si="1"/>
        <v>1.6</v>
      </c>
    </row>
    <row r="24" spans="1:39" ht="18.75" customHeight="1">
      <c r="A24" s="25" t="s">
        <v>21</v>
      </c>
      <c r="B24" s="6" t="s">
        <v>72</v>
      </c>
      <c r="C24" s="7" t="s">
        <v>22</v>
      </c>
      <c r="D24" s="34"/>
      <c r="E24" s="38"/>
      <c r="F24" s="9"/>
      <c r="G24" s="34"/>
      <c r="H24" s="38"/>
      <c r="I24" s="9"/>
      <c r="J24" s="34">
        <v>324</v>
      </c>
      <c r="K24" s="38">
        <v>302.4</v>
      </c>
      <c r="L24" s="9">
        <v>0.9</v>
      </c>
      <c r="M24" s="34"/>
      <c r="N24" s="38"/>
      <c r="O24" s="9"/>
      <c r="P24" s="34">
        <v>648</v>
      </c>
      <c r="Q24" s="38">
        <v>162</v>
      </c>
      <c r="R24" s="9">
        <v>0.3</v>
      </c>
      <c r="S24" s="34">
        <v>324</v>
      </c>
      <c r="T24" s="38">
        <v>367.2</v>
      </c>
      <c r="U24" s="9">
        <v>1.1</v>
      </c>
      <c r="V24" s="34">
        <v>324</v>
      </c>
      <c r="W24" s="38">
        <v>831.6</v>
      </c>
      <c r="X24" s="9">
        <v>2.6</v>
      </c>
      <c r="Y24" s="34">
        <v>324</v>
      </c>
      <c r="Z24" s="38">
        <v>853.2</v>
      </c>
      <c r="AA24" s="9">
        <v>2.6</v>
      </c>
      <c r="AB24" s="34">
        <v>324</v>
      </c>
      <c r="AC24" s="38">
        <v>702</v>
      </c>
      <c r="AD24" s="9">
        <v>2.2</v>
      </c>
      <c r="AE24" s="34">
        <v>648</v>
      </c>
      <c r="AF24" s="38">
        <v>4406.4</v>
      </c>
      <c r="AG24" s="9">
        <v>6.8</v>
      </c>
      <c r="AH24" s="34"/>
      <c r="AI24" s="38"/>
      <c r="AJ24" s="9"/>
      <c r="AK24" s="34">
        <f t="shared" si="0"/>
        <v>2916</v>
      </c>
      <c r="AL24" s="8">
        <f t="shared" si="0"/>
        <v>7624.799999999999</v>
      </c>
      <c r="AM24" s="43">
        <f t="shared" si="1"/>
        <v>2.6</v>
      </c>
    </row>
    <row r="25" spans="1:39" ht="18.75" customHeight="1">
      <c r="A25" s="26"/>
      <c r="B25" s="6" t="s">
        <v>72</v>
      </c>
      <c r="C25" s="7" t="s">
        <v>23</v>
      </c>
      <c r="D25" s="34"/>
      <c r="E25" s="38"/>
      <c r="F25" s="9"/>
      <c r="G25" s="34"/>
      <c r="H25" s="38"/>
      <c r="I25" s="9"/>
      <c r="J25" s="34">
        <v>648</v>
      </c>
      <c r="K25" s="38">
        <v>572.4</v>
      </c>
      <c r="L25" s="9">
        <v>0.9</v>
      </c>
      <c r="M25" s="34"/>
      <c r="N25" s="38"/>
      <c r="O25" s="9"/>
      <c r="P25" s="34">
        <v>1296</v>
      </c>
      <c r="Q25" s="38">
        <v>680.4</v>
      </c>
      <c r="R25" s="9">
        <v>0.5</v>
      </c>
      <c r="S25" s="34">
        <v>648</v>
      </c>
      <c r="T25" s="38">
        <v>831.6</v>
      </c>
      <c r="U25" s="9">
        <v>1.3</v>
      </c>
      <c r="V25" s="34">
        <v>324</v>
      </c>
      <c r="W25" s="38">
        <v>561.6</v>
      </c>
      <c r="X25" s="9">
        <v>1.7</v>
      </c>
      <c r="Y25" s="34">
        <v>324</v>
      </c>
      <c r="Z25" s="38">
        <v>723.6</v>
      </c>
      <c r="AA25" s="9">
        <v>2.2</v>
      </c>
      <c r="AB25" s="34">
        <v>324</v>
      </c>
      <c r="AC25" s="38">
        <v>648</v>
      </c>
      <c r="AD25" s="9">
        <v>2</v>
      </c>
      <c r="AE25" s="34">
        <v>648</v>
      </c>
      <c r="AF25" s="38">
        <v>3121.2</v>
      </c>
      <c r="AG25" s="9">
        <v>4.8</v>
      </c>
      <c r="AH25" s="34"/>
      <c r="AI25" s="38"/>
      <c r="AJ25" s="9"/>
      <c r="AK25" s="34">
        <f t="shared" si="0"/>
        <v>4212</v>
      </c>
      <c r="AL25" s="8">
        <f t="shared" si="0"/>
        <v>7138.799999999999</v>
      </c>
      <c r="AM25" s="43">
        <f t="shared" si="1"/>
        <v>1.7</v>
      </c>
    </row>
    <row r="26" spans="1:39" ht="18.75" customHeight="1">
      <c r="A26" s="26"/>
      <c r="B26" s="6" t="s">
        <v>72</v>
      </c>
      <c r="C26" s="7" t="s">
        <v>24</v>
      </c>
      <c r="D26" s="34"/>
      <c r="E26" s="38"/>
      <c r="F26" s="9"/>
      <c r="G26" s="34"/>
      <c r="H26" s="38"/>
      <c r="I26" s="9"/>
      <c r="J26" s="34">
        <v>324</v>
      </c>
      <c r="K26" s="38">
        <v>216</v>
      </c>
      <c r="L26" s="9">
        <v>0.7</v>
      </c>
      <c r="M26" s="34"/>
      <c r="N26" s="38"/>
      <c r="O26" s="9"/>
      <c r="P26" s="34">
        <v>648</v>
      </c>
      <c r="Q26" s="38">
        <v>162</v>
      </c>
      <c r="R26" s="9">
        <v>0.3</v>
      </c>
      <c r="S26" s="34">
        <v>324</v>
      </c>
      <c r="T26" s="38">
        <v>399.6</v>
      </c>
      <c r="U26" s="9">
        <v>1.2</v>
      </c>
      <c r="V26" s="34">
        <v>324</v>
      </c>
      <c r="W26" s="38">
        <v>583.2</v>
      </c>
      <c r="X26" s="9">
        <v>1.8</v>
      </c>
      <c r="Y26" s="34">
        <v>324</v>
      </c>
      <c r="Z26" s="38">
        <v>810</v>
      </c>
      <c r="AA26" s="9">
        <v>2.5</v>
      </c>
      <c r="AB26" s="34">
        <v>324</v>
      </c>
      <c r="AC26" s="38">
        <v>766.8</v>
      </c>
      <c r="AD26" s="9">
        <v>2.4</v>
      </c>
      <c r="AE26" s="34">
        <v>648</v>
      </c>
      <c r="AF26" s="38">
        <v>3736.8</v>
      </c>
      <c r="AG26" s="9">
        <v>5.8</v>
      </c>
      <c r="AH26" s="34"/>
      <c r="AI26" s="38"/>
      <c r="AJ26" s="9"/>
      <c r="AK26" s="34">
        <f aca="true" t="shared" si="2" ref="AK26:AL45">SUMIF($D$5:$AJ$5,AK$5,$D26:$AJ26)</f>
        <v>2916</v>
      </c>
      <c r="AL26" s="8">
        <f t="shared" si="2"/>
        <v>6674.400000000001</v>
      </c>
      <c r="AM26" s="43">
        <f t="shared" si="1"/>
        <v>2.3</v>
      </c>
    </row>
    <row r="27" spans="1:39" ht="18.75" customHeight="1">
      <c r="A27" s="26"/>
      <c r="B27" s="6" t="s">
        <v>17</v>
      </c>
      <c r="C27" s="7" t="s">
        <v>22</v>
      </c>
      <c r="D27" s="34"/>
      <c r="E27" s="38"/>
      <c r="F27" s="9"/>
      <c r="G27" s="34"/>
      <c r="H27" s="38"/>
      <c r="I27" s="9"/>
      <c r="J27" s="34">
        <v>216</v>
      </c>
      <c r="K27" s="38">
        <v>108</v>
      </c>
      <c r="L27" s="9">
        <v>0.5</v>
      </c>
      <c r="M27" s="34"/>
      <c r="N27" s="38"/>
      <c r="O27" s="9"/>
      <c r="P27" s="34">
        <v>216</v>
      </c>
      <c r="Q27" s="38">
        <v>140.4</v>
      </c>
      <c r="R27" s="9">
        <v>0.7</v>
      </c>
      <c r="S27" s="34">
        <v>216</v>
      </c>
      <c r="T27" s="38">
        <v>97.2</v>
      </c>
      <c r="U27" s="9">
        <v>0.5</v>
      </c>
      <c r="V27" s="34">
        <v>216</v>
      </c>
      <c r="W27" s="38">
        <v>194.4</v>
      </c>
      <c r="X27" s="9">
        <v>0.9</v>
      </c>
      <c r="Y27" s="34"/>
      <c r="Z27" s="38"/>
      <c r="AA27" s="9"/>
      <c r="AB27" s="34"/>
      <c r="AC27" s="38"/>
      <c r="AD27" s="9"/>
      <c r="AE27" s="34"/>
      <c r="AF27" s="38"/>
      <c r="AG27" s="9"/>
      <c r="AH27" s="34"/>
      <c r="AI27" s="38"/>
      <c r="AJ27" s="9"/>
      <c r="AK27" s="34">
        <f t="shared" si="2"/>
        <v>864</v>
      </c>
      <c r="AL27" s="8">
        <f t="shared" si="2"/>
        <v>540</v>
      </c>
      <c r="AM27" s="43">
        <f t="shared" si="1"/>
        <v>0.6</v>
      </c>
    </row>
    <row r="28" spans="1:39" ht="18.75" customHeight="1">
      <c r="A28" s="26"/>
      <c r="B28" s="6" t="s">
        <v>70</v>
      </c>
      <c r="C28" s="7" t="s">
        <v>5</v>
      </c>
      <c r="D28" s="34"/>
      <c r="E28" s="38"/>
      <c r="F28" s="9"/>
      <c r="G28" s="34"/>
      <c r="H28" s="38"/>
      <c r="I28" s="9"/>
      <c r="J28" s="34">
        <v>324</v>
      </c>
      <c r="K28" s="38">
        <v>356.4</v>
      </c>
      <c r="L28" s="9">
        <v>1.1</v>
      </c>
      <c r="M28" s="34"/>
      <c r="N28" s="38"/>
      <c r="O28" s="9"/>
      <c r="P28" s="34">
        <v>648</v>
      </c>
      <c r="Q28" s="38">
        <v>540</v>
      </c>
      <c r="R28" s="9">
        <v>0.8</v>
      </c>
      <c r="S28" s="34">
        <v>324</v>
      </c>
      <c r="T28" s="38">
        <v>702</v>
      </c>
      <c r="U28" s="9">
        <v>2.2</v>
      </c>
      <c r="V28" s="34">
        <v>324</v>
      </c>
      <c r="W28" s="38">
        <v>1144.8</v>
      </c>
      <c r="X28" s="9">
        <v>3.5</v>
      </c>
      <c r="Y28" s="34">
        <v>324</v>
      </c>
      <c r="Z28" s="38">
        <v>885.6</v>
      </c>
      <c r="AA28" s="9">
        <v>2.7</v>
      </c>
      <c r="AB28" s="34">
        <v>324</v>
      </c>
      <c r="AC28" s="38">
        <v>583.2</v>
      </c>
      <c r="AD28" s="9">
        <v>1.8</v>
      </c>
      <c r="AE28" s="34">
        <v>648</v>
      </c>
      <c r="AF28" s="38">
        <v>1965.6</v>
      </c>
      <c r="AG28" s="9">
        <v>3</v>
      </c>
      <c r="AH28" s="34"/>
      <c r="AI28" s="38"/>
      <c r="AJ28" s="9"/>
      <c r="AK28" s="34">
        <f t="shared" si="2"/>
        <v>2916</v>
      </c>
      <c r="AL28" s="8">
        <f t="shared" si="2"/>
        <v>6177.6</v>
      </c>
      <c r="AM28" s="43">
        <f t="shared" si="1"/>
        <v>2.1</v>
      </c>
    </row>
    <row r="29" spans="1:39" ht="18.75" customHeight="1">
      <c r="A29" s="24"/>
      <c r="B29" s="6" t="s">
        <v>13</v>
      </c>
      <c r="C29" s="7" t="s">
        <v>5</v>
      </c>
      <c r="D29" s="34"/>
      <c r="E29" s="38"/>
      <c r="F29" s="9"/>
      <c r="G29" s="34"/>
      <c r="H29" s="38"/>
      <c r="I29" s="9"/>
      <c r="J29" s="34">
        <v>216</v>
      </c>
      <c r="K29" s="38">
        <v>118.8</v>
      </c>
      <c r="L29" s="9">
        <v>0.6</v>
      </c>
      <c r="M29" s="34"/>
      <c r="N29" s="38"/>
      <c r="O29" s="9"/>
      <c r="P29" s="34">
        <v>216</v>
      </c>
      <c r="Q29" s="38">
        <v>129.6</v>
      </c>
      <c r="R29" s="9">
        <v>0.6</v>
      </c>
      <c r="S29" s="34">
        <v>216</v>
      </c>
      <c r="T29" s="38">
        <v>194.4</v>
      </c>
      <c r="U29" s="9">
        <v>0.9</v>
      </c>
      <c r="V29" s="34">
        <v>216</v>
      </c>
      <c r="W29" s="38">
        <v>162</v>
      </c>
      <c r="X29" s="9">
        <v>0.8</v>
      </c>
      <c r="Y29" s="34"/>
      <c r="Z29" s="38"/>
      <c r="AA29" s="9"/>
      <c r="AB29" s="34"/>
      <c r="AC29" s="38"/>
      <c r="AD29" s="9"/>
      <c r="AE29" s="34"/>
      <c r="AF29" s="38"/>
      <c r="AG29" s="9"/>
      <c r="AH29" s="34"/>
      <c r="AI29" s="38"/>
      <c r="AJ29" s="9"/>
      <c r="AK29" s="34">
        <f t="shared" si="2"/>
        <v>864</v>
      </c>
      <c r="AL29" s="8">
        <f t="shared" si="2"/>
        <v>604.8</v>
      </c>
      <c r="AM29" s="43">
        <f t="shared" si="1"/>
        <v>0.7</v>
      </c>
    </row>
    <row r="30" spans="1:39" ht="18.75" customHeight="1">
      <c r="A30" s="25" t="s">
        <v>25</v>
      </c>
      <c r="B30" s="6" t="s">
        <v>17</v>
      </c>
      <c r="C30" s="7" t="s">
        <v>5</v>
      </c>
      <c r="D30" s="34">
        <v>5964</v>
      </c>
      <c r="E30" s="38">
        <v>4200</v>
      </c>
      <c r="F30" s="9">
        <v>0.7</v>
      </c>
      <c r="G30" s="34"/>
      <c r="H30" s="38"/>
      <c r="I30" s="9"/>
      <c r="J30" s="34">
        <v>2496</v>
      </c>
      <c r="K30" s="38">
        <v>2388</v>
      </c>
      <c r="L30" s="9">
        <v>1</v>
      </c>
      <c r="M30" s="34"/>
      <c r="N30" s="38"/>
      <c r="O30" s="9"/>
      <c r="P30" s="34">
        <v>2496</v>
      </c>
      <c r="Q30" s="38">
        <v>3156</v>
      </c>
      <c r="R30" s="9">
        <v>1.3</v>
      </c>
      <c r="S30" s="34">
        <v>2496</v>
      </c>
      <c r="T30" s="38">
        <v>1752</v>
      </c>
      <c r="U30" s="9">
        <v>0.7</v>
      </c>
      <c r="V30" s="34">
        <v>1368</v>
      </c>
      <c r="W30" s="38">
        <v>1548</v>
      </c>
      <c r="X30" s="9">
        <v>1.1</v>
      </c>
      <c r="Y30" s="34">
        <v>1008</v>
      </c>
      <c r="Z30" s="38">
        <v>1872</v>
      </c>
      <c r="AA30" s="9">
        <v>1.9</v>
      </c>
      <c r="AB30" s="34">
        <v>2256</v>
      </c>
      <c r="AC30" s="38">
        <v>2508</v>
      </c>
      <c r="AD30" s="9">
        <v>1.1</v>
      </c>
      <c r="AE30" s="34">
        <v>2736</v>
      </c>
      <c r="AF30" s="38">
        <v>4452</v>
      </c>
      <c r="AG30" s="9">
        <v>1.6</v>
      </c>
      <c r="AH30" s="34">
        <v>1536</v>
      </c>
      <c r="AI30" s="38">
        <v>5088</v>
      </c>
      <c r="AJ30" s="9">
        <v>3.3</v>
      </c>
      <c r="AK30" s="34">
        <f t="shared" si="2"/>
        <v>22356</v>
      </c>
      <c r="AL30" s="8">
        <f t="shared" si="2"/>
        <v>26964</v>
      </c>
      <c r="AM30" s="43">
        <f t="shared" si="1"/>
        <v>1.2</v>
      </c>
    </row>
    <row r="31" spans="1:39" ht="18.75" customHeight="1">
      <c r="A31" s="26"/>
      <c r="B31" s="6" t="s">
        <v>12</v>
      </c>
      <c r="C31" s="7" t="s">
        <v>6</v>
      </c>
      <c r="D31" s="34">
        <v>1728</v>
      </c>
      <c r="E31" s="38">
        <v>1500</v>
      </c>
      <c r="F31" s="9">
        <v>0.9</v>
      </c>
      <c r="G31" s="34"/>
      <c r="H31" s="38"/>
      <c r="I31" s="9"/>
      <c r="J31" s="34">
        <v>408</v>
      </c>
      <c r="K31" s="38">
        <v>756</v>
      </c>
      <c r="L31" s="9">
        <v>1.9</v>
      </c>
      <c r="M31" s="34"/>
      <c r="N31" s="38"/>
      <c r="O31" s="9"/>
      <c r="P31" s="34">
        <v>204</v>
      </c>
      <c r="Q31" s="38">
        <v>408</v>
      </c>
      <c r="R31" s="9">
        <v>2</v>
      </c>
      <c r="S31" s="34">
        <v>204</v>
      </c>
      <c r="T31" s="38">
        <v>276</v>
      </c>
      <c r="U31" s="9">
        <v>1.4</v>
      </c>
      <c r="V31" s="34">
        <v>204</v>
      </c>
      <c r="W31" s="38">
        <v>240</v>
      </c>
      <c r="X31" s="9">
        <v>1.2</v>
      </c>
      <c r="Y31" s="34"/>
      <c r="Z31" s="38"/>
      <c r="AA31" s="9"/>
      <c r="AB31" s="34">
        <v>204</v>
      </c>
      <c r="AC31" s="38">
        <v>300</v>
      </c>
      <c r="AD31" s="9">
        <v>1.5</v>
      </c>
      <c r="AE31" s="34">
        <v>204</v>
      </c>
      <c r="AF31" s="38">
        <v>240</v>
      </c>
      <c r="AG31" s="9">
        <v>1.2</v>
      </c>
      <c r="AH31" s="34"/>
      <c r="AI31" s="38"/>
      <c r="AJ31" s="9"/>
      <c r="AK31" s="34">
        <f t="shared" si="2"/>
        <v>3156</v>
      </c>
      <c r="AL31" s="8">
        <f t="shared" si="2"/>
        <v>3720</v>
      </c>
      <c r="AM31" s="43">
        <f t="shared" si="1"/>
        <v>1.2</v>
      </c>
    </row>
    <row r="32" spans="1:39" ht="18.75" customHeight="1">
      <c r="A32" s="24"/>
      <c r="B32" s="6" t="s">
        <v>13</v>
      </c>
      <c r="C32" s="7" t="s">
        <v>6</v>
      </c>
      <c r="D32" s="34">
        <v>204</v>
      </c>
      <c r="E32" s="38">
        <v>324</v>
      </c>
      <c r="F32" s="9">
        <v>1.6</v>
      </c>
      <c r="G32" s="34"/>
      <c r="H32" s="38"/>
      <c r="I32" s="9"/>
      <c r="J32" s="34">
        <v>204</v>
      </c>
      <c r="K32" s="38">
        <v>108</v>
      </c>
      <c r="L32" s="9">
        <v>0.5</v>
      </c>
      <c r="M32" s="34"/>
      <c r="N32" s="38"/>
      <c r="O32" s="9"/>
      <c r="P32" s="34">
        <v>204</v>
      </c>
      <c r="Q32" s="38">
        <v>144</v>
      </c>
      <c r="R32" s="9">
        <v>0.7</v>
      </c>
      <c r="S32" s="34"/>
      <c r="T32" s="38"/>
      <c r="U32" s="9"/>
      <c r="V32" s="34"/>
      <c r="W32" s="38"/>
      <c r="X32" s="9"/>
      <c r="Y32" s="34">
        <v>204</v>
      </c>
      <c r="Z32" s="38">
        <v>492</v>
      </c>
      <c r="AA32" s="9">
        <v>2.4</v>
      </c>
      <c r="AB32" s="34"/>
      <c r="AC32" s="38"/>
      <c r="AD32" s="9"/>
      <c r="AE32" s="34"/>
      <c r="AF32" s="38"/>
      <c r="AG32" s="9"/>
      <c r="AH32" s="34"/>
      <c r="AI32" s="38"/>
      <c r="AJ32" s="9"/>
      <c r="AK32" s="34">
        <f t="shared" si="2"/>
        <v>816</v>
      </c>
      <c r="AL32" s="8">
        <f t="shared" si="2"/>
        <v>1068</v>
      </c>
      <c r="AM32" s="43">
        <f t="shared" si="1"/>
        <v>1.3</v>
      </c>
    </row>
    <row r="33" spans="1:39" ht="18.75" customHeight="1">
      <c r="A33" s="25" t="s">
        <v>27</v>
      </c>
      <c r="B33" s="6" t="s">
        <v>72</v>
      </c>
      <c r="C33" s="7" t="s">
        <v>5</v>
      </c>
      <c r="D33" s="34"/>
      <c r="E33" s="38"/>
      <c r="F33" s="9"/>
      <c r="G33" s="34">
        <v>3000</v>
      </c>
      <c r="H33" s="38">
        <v>1584</v>
      </c>
      <c r="I33" s="9">
        <v>0.5</v>
      </c>
      <c r="J33" s="34">
        <v>4800</v>
      </c>
      <c r="K33" s="38">
        <v>2820</v>
      </c>
      <c r="L33" s="9">
        <v>0.6</v>
      </c>
      <c r="M33" s="34"/>
      <c r="N33" s="38"/>
      <c r="O33" s="9"/>
      <c r="P33" s="34">
        <v>3480</v>
      </c>
      <c r="Q33" s="38">
        <v>4980</v>
      </c>
      <c r="R33" s="9">
        <v>1.4</v>
      </c>
      <c r="S33" s="34">
        <v>2880</v>
      </c>
      <c r="T33" s="38">
        <v>2124</v>
      </c>
      <c r="U33" s="9">
        <v>0.7</v>
      </c>
      <c r="V33" s="34">
        <v>1920</v>
      </c>
      <c r="W33" s="38">
        <v>1476</v>
      </c>
      <c r="X33" s="9">
        <v>0.8</v>
      </c>
      <c r="Y33" s="34">
        <v>1920</v>
      </c>
      <c r="Z33" s="38">
        <v>3300</v>
      </c>
      <c r="AA33" s="9">
        <v>1.7</v>
      </c>
      <c r="AB33" s="34">
        <v>3600</v>
      </c>
      <c r="AC33" s="38">
        <v>4404</v>
      </c>
      <c r="AD33" s="9">
        <v>1.2</v>
      </c>
      <c r="AE33" s="34">
        <v>3600</v>
      </c>
      <c r="AF33" s="38">
        <v>10764</v>
      </c>
      <c r="AG33" s="9">
        <v>3</v>
      </c>
      <c r="AH33" s="34">
        <v>1680</v>
      </c>
      <c r="AI33" s="38">
        <v>5700</v>
      </c>
      <c r="AJ33" s="9">
        <v>3.4</v>
      </c>
      <c r="AK33" s="34">
        <f t="shared" si="2"/>
        <v>26880</v>
      </c>
      <c r="AL33" s="8">
        <f t="shared" si="2"/>
        <v>37152</v>
      </c>
      <c r="AM33" s="43">
        <f t="shared" si="1"/>
        <v>1.4</v>
      </c>
    </row>
    <row r="34" spans="1:39" ht="18.75" customHeight="1">
      <c r="A34" s="26"/>
      <c r="B34" s="6" t="s">
        <v>91</v>
      </c>
      <c r="C34" s="7" t="s">
        <v>6</v>
      </c>
      <c r="D34" s="34"/>
      <c r="E34" s="38"/>
      <c r="F34" s="9"/>
      <c r="G34" s="34"/>
      <c r="H34" s="38"/>
      <c r="I34" s="9"/>
      <c r="J34" s="34"/>
      <c r="K34" s="38"/>
      <c r="L34" s="9"/>
      <c r="M34" s="34"/>
      <c r="N34" s="38"/>
      <c r="O34" s="9"/>
      <c r="P34" s="34"/>
      <c r="Q34" s="38"/>
      <c r="R34" s="9"/>
      <c r="S34" s="34">
        <v>216</v>
      </c>
      <c r="T34" s="38">
        <v>144</v>
      </c>
      <c r="U34" s="9">
        <v>0.7</v>
      </c>
      <c r="V34" s="34">
        <v>216</v>
      </c>
      <c r="W34" s="38">
        <v>168</v>
      </c>
      <c r="X34" s="9">
        <v>0.8</v>
      </c>
      <c r="Y34" s="34">
        <v>216</v>
      </c>
      <c r="Z34" s="38">
        <v>180</v>
      </c>
      <c r="AA34" s="9">
        <v>0.8</v>
      </c>
      <c r="AB34" s="34">
        <v>216</v>
      </c>
      <c r="AC34" s="38">
        <v>180</v>
      </c>
      <c r="AD34" s="9">
        <v>0.8</v>
      </c>
      <c r="AE34" s="34"/>
      <c r="AF34" s="38"/>
      <c r="AG34" s="9"/>
      <c r="AH34" s="34"/>
      <c r="AI34" s="38"/>
      <c r="AJ34" s="9"/>
      <c r="AK34" s="34">
        <f t="shared" si="2"/>
        <v>864</v>
      </c>
      <c r="AL34" s="8">
        <f t="shared" si="2"/>
        <v>672</v>
      </c>
      <c r="AM34" s="43">
        <f t="shared" si="1"/>
        <v>0.8</v>
      </c>
    </row>
    <row r="35" spans="1:39" ht="18.75" customHeight="1">
      <c r="A35" s="26"/>
      <c r="B35" s="6" t="s">
        <v>70</v>
      </c>
      <c r="C35" s="7" t="s">
        <v>6</v>
      </c>
      <c r="D35" s="34"/>
      <c r="E35" s="38"/>
      <c r="F35" s="9"/>
      <c r="G35" s="34">
        <v>240</v>
      </c>
      <c r="H35" s="38">
        <v>396</v>
      </c>
      <c r="I35" s="9">
        <v>1.7</v>
      </c>
      <c r="J35" s="34">
        <v>240</v>
      </c>
      <c r="K35" s="38">
        <v>192</v>
      </c>
      <c r="L35" s="9">
        <v>0.8</v>
      </c>
      <c r="M35" s="34"/>
      <c r="N35" s="38"/>
      <c r="O35" s="9"/>
      <c r="P35" s="34">
        <v>240</v>
      </c>
      <c r="Q35" s="38">
        <v>192</v>
      </c>
      <c r="R35" s="9">
        <v>0.8</v>
      </c>
      <c r="S35" s="34"/>
      <c r="T35" s="38"/>
      <c r="U35" s="41"/>
      <c r="V35" s="34">
        <v>216</v>
      </c>
      <c r="W35" s="38">
        <v>156</v>
      </c>
      <c r="X35" s="9">
        <v>0.7</v>
      </c>
      <c r="Y35" s="34">
        <v>216</v>
      </c>
      <c r="Z35" s="38">
        <v>192</v>
      </c>
      <c r="AA35" s="9">
        <v>0.9</v>
      </c>
      <c r="AB35" s="34">
        <v>216</v>
      </c>
      <c r="AC35" s="38">
        <v>216</v>
      </c>
      <c r="AD35" s="9">
        <v>1</v>
      </c>
      <c r="AE35" s="34"/>
      <c r="AF35" s="38"/>
      <c r="AG35" s="9"/>
      <c r="AH35" s="34"/>
      <c r="AI35" s="38"/>
      <c r="AJ35" s="9"/>
      <c r="AK35" s="34">
        <f t="shared" si="2"/>
        <v>1368</v>
      </c>
      <c r="AL35" s="8">
        <f t="shared" si="2"/>
        <v>1344</v>
      </c>
      <c r="AM35" s="43">
        <f t="shared" si="1"/>
        <v>1</v>
      </c>
    </row>
    <row r="36" spans="1:39" ht="18.75" customHeight="1">
      <c r="A36" s="24"/>
      <c r="B36" s="6" t="s">
        <v>74</v>
      </c>
      <c r="C36" s="7" t="s">
        <v>6</v>
      </c>
      <c r="D36" s="34"/>
      <c r="E36" s="38"/>
      <c r="F36" s="9"/>
      <c r="G36" s="34"/>
      <c r="H36" s="38"/>
      <c r="I36" s="9"/>
      <c r="J36" s="34">
        <v>264</v>
      </c>
      <c r="K36" s="38">
        <v>168</v>
      </c>
      <c r="L36" s="9">
        <v>0.6</v>
      </c>
      <c r="M36" s="34"/>
      <c r="N36" s="38"/>
      <c r="O36" s="9"/>
      <c r="P36" s="34">
        <v>264</v>
      </c>
      <c r="Q36" s="38">
        <v>360</v>
      </c>
      <c r="R36" s="9">
        <v>1.4</v>
      </c>
      <c r="S36" s="34">
        <v>216</v>
      </c>
      <c r="T36" s="38">
        <v>168</v>
      </c>
      <c r="U36" s="9">
        <v>0.8</v>
      </c>
      <c r="V36" s="34">
        <v>216</v>
      </c>
      <c r="W36" s="38">
        <v>180</v>
      </c>
      <c r="X36" s="9">
        <v>0.8</v>
      </c>
      <c r="Y36" s="34">
        <v>216</v>
      </c>
      <c r="Z36" s="38">
        <v>156</v>
      </c>
      <c r="AA36" s="9">
        <v>0.7</v>
      </c>
      <c r="AB36" s="34">
        <v>216</v>
      </c>
      <c r="AC36" s="38">
        <v>192</v>
      </c>
      <c r="AD36" s="9">
        <v>0.9</v>
      </c>
      <c r="AE36" s="34"/>
      <c r="AF36" s="38"/>
      <c r="AG36" s="9"/>
      <c r="AH36" s="34"/>
      <c r="AI36" s="38"/>
      <c r="AJ36" s="9"/>
      <c r="AK36" s="34">
        <f t="shared" si="2"/>
        <v>1392</v>
      </c>
      <c r="AL36" s="8">
        <f t="shared" si="2"/>
        <v>1224</v>
      </c>
      <c r="AM36" s="43">
        <f t="shared" si="1"/>
        <v>0.9</v>
      </c>
    </row>
    <row r="37" spans="1:39" ht="18.75" customHeight="1">
      <c r="A37" s="10" t="s">
        <v>99</v>
      </c>
      <c r="B37" s="6" t="s">
        <v>100</v>
      </c>
      <c r="C37" s="7" t="s">
        <v>6</v>
      </c>
      <c r="D37" s="34"/>
      <c r="E37" s="38"/>
      <c r="F37" s="9"/>
      <c r="G37" s="34"/>
      <c r="H37" s="38"/>
      <c r="I37" s="9"/>
      <c r="J37" s="34"/>
      <c r="K37" s="38"/>
      <c r="L37" s="9"/>
      <c r="M37" s="34"/>
      <c r="N37" s="38"/>
      <c r="O37" s="9"/>
      <c r="P37" s="34"/>
      <c r="Q37" s="38"/>
      <c r="R37" s="9"/>
      <c r="S37" s="34"/>
      <c r="T37" s="38"/>
      <c r="U37" s="9"/>
      <c r="V37" s="34"/>
      <c r="W37" s="38"/>
      <c r="X37" s="9"/>
      <c r="Y37" s="34"/>
      <c r="Z37" s="38"/>
      <c r="AA37" s="9"/>
      <c r="AB37" s="34">
        <v>208.08</v>
      </c>
      <c r="AC37" s="38">
        <v>146.88</v>
      </c>
      <c r="AD37" s="9">
        <v>0.7</v>
      </c>
      <c r="AE37" s="34">
        <v>208.08</v>
      </c>
      <c r="AF37" s="38">
        <v>110.16</v>
      </c>
      <c r="AG37" s="9">
        <v>0.5</v>
      </c>
      <c r="AH37" s="34"/>
      <c r="AI37" s="38"/>
      <c r="AJ37" s="9"/>
      <c r="AK37" s="34">
        <f t="shared" si="2"/>
        <v>416.16</v>
      </c>
      <c r="AL37" s="8">
        <f t="shared" si="2"/>
        <v>257.03999999999996</v>
      </c>
      <c r="AM37" s="43">
        <f t="shared" si="1"/>
        <v>0.6</v>
      </c>
    </row>
    <row r="38" spans="1:39" ht="18.75" customHeight="1">
      <c r="A38" s="26" t="s">
        <v>94</v>
      </c>
      <c r="B38" s="6" t="s">
        <v>95</v>
      </c>
      <c r="C38" s="7" t="s">
        <v>5</v>
      </c>
      <c r="D38" s="34"/>
      <c r="E38" s="38"/>
      <c r="F38" s="9"/>
      <c r="G38" s="34"/>
      <c r="H38" s="38"/>
      <c r="I38" s="9"/>
      <c r="J38" s="34"/>
      <c r="K38" s="38"/>
      <c r="L38" s="9"/>
      <c r="M38" s="34"/>
      <c r="N38" s="38"/>
      <c r="O38" s="9"/>
      <c r="P38" s="34"/>
      <c r="Q38" s="38"/>
      <c r="R38" s="9"/>
      <c r="S38" s="34"/>
      <c r="T38" s="38"/>
      <c r="U38" s="9"/>
      <c r="V38" s="34"/>
      <c r="W38" s="38"/>
      <c r="X38" s="9"/>
      <c r="Y38" s="34">
        <v>216</v>
      </c>
      <c r="Z38" s="38">
        <v>302.4</v>
      </c>
      <c r="AA38" s="9">
        <v>1.4</v>
      </c>
      <c r="AB38" s="34">
        <v>216</v>
      </c>
      <c r="AC38" s="38">
        <v>259.2</v>
      </c>
      <c r="AD38" s="9">
        <v>1.2</v>
      </c>
      <c r="AE38" s="34"/>
      <c r="AF38" s="38"/>
      <c r="AG38" s="9"/>
      <c r="AH38" s="34"/>
      <c r="AI38" s="38"/>
      <c r="AJ38" s="9"/>
      <c r="AK38" s="34">
        <f t="shared" si="2"/>
        <v>432</v>
      </c>
      <c r="AL38" s="8">
        <f t="shared" si="2"/>
        <v>561.5999999999999</v>
      </c>
      <c r="AM38" s="43">
        <f aca="true" t="shared" si="3" ref="AM38:AM69">IF(AK38=0,"-",ROUND(AL38/AK38,1))</f>
        <v>1.3</v>
      </c>
    </row>
    <row r="39" spans="1:39" ht="18.75" customHeight="1">
      <c r="A39" s="26"/>
      <c r="B39" s="6" t="s">
        <v>96</v>
      </c>
      <c r="C39" s="7" t="s">
        <v>6</v>
      </c>
      <c r="D39" s="34"/>
      <c r="E39" s="38"/>
      <c r="F39" s="9"/>
      <c r="G39" s="34"/>
      <c r="H39" s="38"/>
      <c r="I39" s="9"/>
      <c r="J39" s="34"/>
      <c r="K39" s="38"/>
      <c r="L39" s="9"/>
      <c r="M39" s="34"/>
      <c r="N39" s="38"/>
      <c r="O39" s="9"/>
      <c r="P39" s="34"/>
      <c r="Q39" s="38"/>
      <c r="R39" s="9"/>
      <c r="S39" s="34"/>
      <c r="T39" s="38"/>
      <c r="U39" s="9"/>
      <c r="V39" s="34"/>
      <c r="W39" s="38"/>
      <c r="X39" s="9"/>
      <c r="Y39" s="34">
        <v>216</v>
      </c>
      <c r="Z39" s="38">
        <v>302.4</v>
      </c>
      <c r="AA39" s="9">
        <v>1.4</v>
      </c>
      <c r="AB39" s="34">
        <v>216</v>
      </c>
      <c r="AC39" s="38">
        <v>183.6</v>
      </c>
      <c r="AD39" s="9">
        <v>0.9</v>
      </c>
      <c r="AE39" s="34"/>
      <c r="AF39" s="38"/>
      <c r="AG39" s="9"/>
      <c r="AH39" s="34"/>
      <c r="AI39" s="38"/>
      <c r="AJ39" s="9"/>
      <c r="AK39" s="34">
        <f t="shared" si="2"/>
        <v>432</v>
      </c>
      <c r="AL39" s="8">
        <f t="shared" si="2"/>
        <v>486</v>
      </c>
      <c r="AM39" s="43">
        <f t="shared" si="3"/>
        <v>1.1</v>
      </c>
    </row>
    <row r="40" spans="1:39" ht="18.75" customHeight="1">
      <c r="A40" s="25" t="s">
        <v>28</v>
      </c>
      <c r="B40" s="6" t="s">
        <v>72</v>
      </c>
      <c r="C40" s="7" t="s">
        <v>6</v>
      </c>
      <c r="D40" s="34">
        <v>2160</v>
      </c>
      <c r="E40" s="38">
        <v>2365.2</v>
      </c>
      <c r="F40" s="9">
        <v>1.1</v>
      </c>
      <c r="G40" s="34"/>
      <c r="H40" s="38"/>
      <c r="I40" s="9"/>
      <c r="J40" s="34">
        <v>864</v>
      </c>
      <c r="K40" s="38">
        <v>1328.4</v>
      </c>
      <c r="L40" s="9">
        <v>1.5</v>
      </c>
      <c r="M40" s="34"/>
      <c r="N40" s="38"/>
      <c r="O40" s="9"/>
      <c r="P40" s="34">
        <v>1620</v>
      </c>
      <c r="Q40" s="38">
        <v>1004.4</v>
      </c>
      <c r="R40" s="9">
        <v>0.6</v>
      </c>
      <c r="S40" s="34">
        <v>1080</v>
      </c>
      <c r="T40" s="38">
        <v>572.4</v>
      </c>
      <c r="U40" s="9">
        <v>0.5</v>
      </c>
      <c r="V40" s="34">
        <v>1080</v>
      </c>
      <c r="W40" s="38">
        <v>1155.6</v>
      </c>
      <c r="X40" s="9">
        <v>1.1</v>
      </c>
      <c r="Y40" s="34">
        <v>648</v>
      </c>
      <c r="Z40" s="38">
        <v>842.4</v>
      </c>
      <c r="AA40" s="9">
        <v>1.3</v>
      </c>
      <c r="AB40" s="34">
        <v>2160</v>
      </c>
      <c r="AC40" s="38">
        <v>2311.2</v>
      </c>
      <c r="AD40" s="9">
        <v>1.1</v>
      </c>
      <c r="AE40" s="34">
        <v>2052</v>
      </c>
      <c r="AF40" s="38">
        <v>4060.8</v>
      </c>
      <c r="AG40" s="9">
        <v>2</v>
      </c>
      <c r="AH40" s="34">
        <v>864</v>
      </c>
      <c r="AI40" s="38">
        <v>2527.2</v>
      </c>
      <c r="AJ40" s="9">
        <v>2.9</v>
      </c>
      <c r="AK40" s="34">
        <f t="shared" si="2"/>
        <v>12528</v>
      </c>
      <c r="AL40" s="8">
        <f t="shared" si="2"/>
        <v>16167.599999999999</v>
      </c>
      <c r="AM40" s="43">
        <f t="shared" si="3"/>
        <v>1.3</v>
      </c>
    </row>
    <row r="41" spans="1:39" ht="18.75" customHeight="1">
      <c r="A41" s="26"/>
      <c r="B41" s="6" t="s">
        <v>17</v>
      </c>
      <c r="C41" s="7" t="s">
        <v>6</v>
      </c>
      <c r="D41" s="34">
        <v>600</v>
      </c>
      <c r="E41" s="38">
        <v>768</v>
      </c>
      <c r="F41" s="9">
        <v>1.3</v>
      </c>
      <c r="G41" s="34"/>
      <c r="H41" s="38"/>
      <c r="I41" s="9"/>
      <c r="J41" s="34">
        <v>600</v>
      </c>
      <c r="K41" s="38">
        <v>708</v>
      </c>
      <c r="L41" s="9">
        <v>1.2</v>
      </c>
      <c r="M41" s="34"/>
      <c r="N41" s="38"/>
      <c r="O41" s="9"/>
      <c r="P41" s="34">
        <v>600</v>
      </c>
      <c r="Q41" s="38">
        <v>720</v>
      </c>
      <c r="R41" s="9">
        <v>1.2</v>
      </c>
      <c r="S41" s="34">
        <v>600</v>
      </c>
      <c r="T41" s="38">
        <v>876</v>
      </c>
      <c r="U41" s="9">
        <v>1.5</v>
      </c>
      <c r="V41" s="34">
        <v>600</v>
      </c>
      <c r="W41" s="38">
        <v>756</v>
      </c>
      <c r="X41" s="9">
        <v>1.3</v>
      </c>
      <c r="Y41" s="34">
        <v>600</v>
      </c>
      <c r="Z41" s="38">
        <v>924</v>
      </c>
      <c r="AA41" s="9">
        <v>1.5</v>
      </c>
      <c r="AB41" s="34">
        <v>1200</v>
      </c>
      <c r="AC41" s="38">
        <v>1440</v>
      </c>
      <c r="AD41" s="9">
        <v>1.2</v>
      </c>
      <c r="AE41" s="34"/>
      <c r="AF41" s="38"/>
      <c r="AG41" s="9"/>
      <c r="AH41" s="34"/>
      <c r="AI41" s="38"/>
      <c r="AJ41" s="9"/>
      <c r="AK41" s="34">
        <f t="shared" si="2"/>
        <v>4800</v>
      </c>
      <c r="AL41" s="8">
        <f t="shared" si="2"/>
        <v>6192</v>
      </c>
      <c r="AM41" s="43">
        <f t="shared" si="3"/>
        <v>1.3</v>
      </c>
    </row>
    <row r="42" spans="1:39" ht="18.75" customHeight="1">
      <c r="A42" s="26"/>
      <c r="B42" s="6" t="s">
        <v>82</v>
      </c>
      <c r="C42" s="7" t="s">
        <v>6</v>
      </c>
      <c r="D42" s="34"/>
      <c r="E42" s="38"/>
      <c r="F42" s="9"/>
      <c r="G42" s="34"/>
      <c r="H42" s="38"/>
      <c r="I42" s="9"/>
      <c r="J42" s="34"/>
      <c r="K42" s="38"/>
      <c r="L42" s="9"/>
      <c r="M42" s="34"/>
      <c r="N42" s="38"/>
      <c r="O42" s="9"/>
      <c r="P42" s="34">
        <v>216</v>
      </c>
      <c r="Q42" s="38">
        <v>550.8</v>
      </c>
      <c r="R42" s="9">
        <v>2.6</v>
      </c>
      <c r="S42" s="34">
        <v>216</v>
      </c>
      <c r="T42" s="38">
        <v>270</v>
      </c>
      <c r="U42" s="9">
        <v>1.3</v>
      </c>
      <c r="V42" s="34"/>
      <c r="W42" s="38"/>
      <c r="X42" s="9"/>
      <c r="Y42" s="34"/>
      <c r="Z42" s="38"/>
      <c r="AA42" s="9"/>
      <c r="AB42" s="34"/>
      <c r="AC42" s="38"/>
      <c r="AD42" s="9"/>
      <c r="AE42" s="34"/>
      <c r="AF42" s="38"/>
      <c r="AG42" s="9"/>
      <c r="AH42" s="34"/>
      <c r="AI42" s="38"/>
      <c r="AJ42" s="9"/>
      <c r="AK42" s="34">
        <f t="shared" si="2"/>
        <v>432</v>
      </c>
      <c r="AL42" s="8">
        <f t="shared" si="2"/>
        <v>820.8</v>
      </c>
      <c r="AM42" s="43">
        <f t="shared" si="3"/>
        <v>1.9</v>
      </c>
    </row>
    <row r="43" spans="1:39" ht="18.75" customHeight="1">
      <c r="A43" s="26"/>
      <c r="B43" s="6" t="s">
        <v>83</v>
      </c>
      <c r="C43" s="7" t="s">
        <v>6</v>
      </c>
      <c r="D43" s="34"/>
      <c r="E43" s="38"/>
      <c r="F43" s="9"/>
      <c r="G43" s="34"/>
      <c r="H43" s="38"/>
      <c r="I43" s="9"/>
      <c r="J43" s="34"/>
      <c r="K43" s="38"/>
      <c r="L43" s="9"/>
      <c r="M43" s="34"/>
      <c r="N43" s="38"/>
      <c r="O43" s="9"/>
      <c r="P43" s="34">
        <v>216</v>
      </c>
      <c r="Q43" s="38">
        <v>216</v>
      </c>
      <c r="R43" s="9">
        <v>1</v>
      </c>
      <c r="S43" s="34">
        <v>216</v>
      </c>
      <c r="T43" s="38">
        <v>97.2</v>
      </c>
      <c r="U43" s="9">
        <v>0.5</v>
      </c>
      <c r="V43" s="34"/>
      <c r="W43" s="38"/>
      <c r="X43" s="9"/>
      <c r="Y43" s="34"/>
      <c r="Z43" s="38"/>
      <c r="AA43" s="9"/>
      <c r="AB43" s="34"/>
      <c r="AC43" s="38"/>
      <c r="AD43" s="9"/>
      <c r="AE43" s="34"/>
      <c r="AF43" s="38"/>
      <c r="AG43" s="9"/>
      <c r="AH43" s="34"/>
      <c r="AI43" s="38"/>
      <c r="AJ43" s="9"/>
      <c r="AK43" s="34">
        <f t="shared" si="2"/>
        <v>432</v>
      </c>
      <c r="AL43" s="8">
        <f t="shared" si="2"/>
        <v>313.2</v>
      </c>
      <c r="AM43" s="43">
        <f t="shared" si="3"/>
        <v>0.7</v>
      </c>
    </row>
    <row r="44" spans="1:39" ht="18.75" customHeight="1">
      <c r="A44" s="26"/>
      <c r="B44" s="6" t="s">
        <v>75</v>
      </c>
      <c r="C44" s="7" t="s">
        <v>6</v>
      </c>
      <c r="D44" s="34">
        <v>864</v>
      </c>
      <c r="E44" s="38">
        <v>1144.8</v>
      </c>
      <c r="F44" s="9">
        <v>1.3</v>
      </c>
      <c r="G44" s="34"/>
      <c r="H44" s="38"/>
      <c r="I44" s="9"/>
      <c r="J44" s="34">
        <v>432</v>
      </c>
      <c r="K44" s="38">
        <v>604.8</v>
      </c>
      <c r="L44" s="9">
        <v>1.4</v>
      </c>
      <c r="M44" s="34"/>
      <c r="N44" s="38"/>
      <c r="O44" s="9"/>
      <c r="P44" s="34">
        <v>540</v>
      </c>
      <c r="Q44" s="38">
        <v>550.8</v>
      </c>
      <c r="R44" s="9">
        <v>1</v>
      </c>
      <c r="S44" s="34"/>
      <c r="T44" s="38"/>
      <c r="U44" s="9"/>
      <c r="V44" s="34"/>
      <c r="W44" s="38"/>
      <c r="X44" s="9"/>
      <c r="Y44" s="34"/>
      <c r="Z44" s="38"/>
      <c r="AA44" s="9"/>
      <c r="AB44" s="34"/>
      <c r="AC44" s="38"/>
      <c r="AD44" s="9"/>
      <c r="AE44" s="34"/>
      <c r="AF44" s="38"/>
      <c r="AG44" s="9"/>
      <c r="AH44" s="34"/>
      <c r="AI44" s="38"/>
      <c r="AJ44" s="9"/>
      <c r="AK44" s="34">
        <f t="shared" si="2"/>
        <v>1836</v>
      </c>
      <c r="AL44" s="8">
        <f t="shared" si="2"/>
        <v>2300.3999999999996</v>
      </c>
      <c r="AM44" s="43">
        <f t="shared" si="3"/>
        <v>1.3</v>
      </c>
    </row>
    <row r="45" spans="1:39" ht="18.75" customHeight="1">
      <c r="A45" s="25" t="s">
        <v>29</v>
      </c>
      <c r="B45" s="6" t="s">
        <v>72</v>
      </c>
      <c r="C45" s="7" t="s">
        <v>30</v>
      </c>
      <c r="D45" s="34"/>
      <c r="E45" s="38"/>
      <c r="F45" s="9"/>
      <c r="G45" s="34"/>
      <c r="H45" s="38"/>
      <c r="I45" s="9"/>
      <c r="J45" s="34">
        <v>8402.4</v>
      </c>
      <c r="K45" s="38">
        <v>9968.4</v>
      </c>
      <c r="L45" s="9">
        <v>1.2</v>
      </c>
      <c r="M45" s="34"/>
      <c r="N45" s="38"/>
      <c r="O45" s="9"/>
      <c r="P45" s="34">
        <v>5011.2</v>
      </c>
      <c r="Q45" s="38">
        <v>14936.4</v>
      </c>
      <c r="R45" s="9">
        <v>3</v>
      </c>
      <c r="S45" s="34">
        <v>4212</v>
      </c>
      <c r="T45" s="38">
        <v>11102.4</v>
      </c>
      <c r="U45" s="9">
        <v>2.6</v>
      </c>
      <c r="V45" s="34">
        <v>3002.4</v>
      </c>
      <c r="W45" s="38">
        <v>8100</v>
      </c>
      <c r="X45" s="9">
        <v>2.7</v>
      </c>
      <c r="Y45" s="34">
        <v>3002.4</v>
      </c>
      <c r="Z45" s="38">
        <v>8272.8</v>
      </c>
      <c r="AA45" s="9">
        <v>2.8</v>
      </c>
      <c r="AB45" s="34">
        <v>3002.4</v>
      </c>
      <c r="AC45" s="38">
        <v>4730.4</v>
      </c>
      <c r="AD45" s="9">
        <v>1.6</v>
      </c>
      <c r="AE45" s="34">
        <v>4212</v>
      </c>
      <c r="AF45" s="38">
        <v>15616.8</v>
      </c>
      <c r="AG45" s="9">
        <v>3.7</v>
      </c>
      <c r="AH45" s="34">
        <v>2505.6</v>
      </c>
      <c r="AI45" s="38">
        <v>11610</v>
      </c>
      <c r="AJ45" s="9">
        <v>4.6</v>
      </c>
      <c r="AK45" s="34">
        <f t="shared" si="2"/>
        <v>33350.4</v>
      </c>
      <c r="AL45" s="8">
        <f t="shared" si="2"/>
        <v>84337.2</v>
      </c>
      <c r="AM45" s="43">
        <f t="shared" si="3"/>
        <v>2.5</v>
      </c>
    </row>
    <row r="46" spans="1:39" ht="18.75" customHeight="1">
      <c r="A46" s="26"/>
      <c r="B46" s="6" t="s">
        <v>72</v>
      </c>
      <c r="C46" s="7" t="s">
        <v>31</v>
      </c>
      <c r="D46" s="34"/>
      <c r="E46" s="38"/>
      <c r="F46" s="9"/>
      <c r="G46" s="34"/>
      <c r="H46" s="38"/>
      <c r="I46" s="9"/>
      <c r="J46" s="34">
        <v>1608</v>
      </c>
      <c r="K46" s="38">
        <v>2509.2</v>
      </c>
      <c r="L46" s="9">
        <v>1.6</v>
      </c>
      <c r="M46" s="34"/>
      <c r="N46" s="38"/>
      <c r="O46" s="9"/>
      <c r="P46" s="34">
        <v>1138.8</v>
      </c>
      <c r="Q46" s="38">
        <v>3869.4</v>
      </c>
      <c r="R46" s="9">
        <v>3.4</v>
      </c>
      <c r="S46" s="34">
        <v>982.8</v>
      </c>
      <c r="T46" s="38">
        <v>3246</v>
      </c>
      <c r="U46" s="9">
        <v>3.3</v>
      </c>
      <c r="V46" s="34">
        <v>778.8</v>
      </c>
      <c r="W46" s="38">
        <v>1710.6</v>
      </c>
      <c r="X46" s="9">
        <v>2.2</v>
      </c>
      <c r="Y46" s="34">
        <v>673.2</v>
      </c>
      <c r="Z46" s="38">
        <v>1638.6</v>
      </c>
      <c r="AA46" s="9">
        <v>2.4</v>
      </c>
      <c r="AB46" s="34">
        <v>673.2</v>
      </c>
      <c r="AC46" s="38">
        <v>1138.8</v>
      </c>
      <c r="AD46" s="9">
        <v>1.7</v>
      </c>
      <c r="AE46" s="34">
        <v>992.4</v>
      </c>
      <c r="AF46" s="38">
        <v>1477.8</v>
      </c>
      <c r="AG46" s="9">
        <v>1.5</v>
      </c>
      <c r="AH46" s="34">
        <v>907.2</v>
      </c>
      <c r="AI46" s="38">
        <v>1762.2</v>
      </c>
      <c r="AJ46" s="9">
        <v>1.9</v>
      </c>
      <c r="AK46" s="34">
        <f aca="true" t="shared" si="4" ref="AK46:AL65">SUMIF($D$5:$AJ$5,AK$5,$D46:$AJ46)</f>
        <v>7754.4</v>
      </c>
      <c r="AL46" s="8">
        <f t="shared" si="4"/>
        <v>17352.6</v>
      </c>
      <c r="AM46" s="43">
        <f t="shared" si="3"/>
        <v>2.2</v>
      </c>
    </row>
    <row r="47" spans="1:39" ht="18.75" customHeight="1">
      <c r="A47" s="26"/>
      <c r="B47" s="6" t="s">
        <v>72</v>
      </c>
      <c r="C47" s="7" t="s">
        <v>32</v>
      </c>
      <c r="D47" s="34"/>
      <c r="E47" s="38"/>
      <c r="F47" s="9"/>
      <c r="G47" s="34"/>
      <c r="H47" s="38"/>
      <c r="I47" s="9"/>
      <c r="J47" s="34">
        <v>702</v>
      </c>
      <c r="K47" s="38">
        <v>1220.4</v>
      </c>
      <c r="L47" s="9">
        <v>1.7</v>
      </c>
      <c r="M47" s="34"/>
      <c r="N47" s="38"/>
      <c r="O47" s="9"/>
      <c r="P47" s="34">
        <v>410.4</v>
      </c>
      <c r="Q47" s="38">
        <v>1760.4</v>
      </c>
      <c r="R47" s="9">
        <v>4.3</v>
      </c>
      <c r="S47" s="34">
        <v>345.6</v>
      </c>
      <c r="T47" s="38">
        <v>1566</v>
      </c>
      <c r="U47" s="9">
        <v>4.5</v>
      </c>
      <c r="V47" s="34">
        <v>280.8</v>
      </c>
      <c r="W47" s="38">
        <v>907.2</v>
      </c>
      <c r="X47" s="9">
        <v>3.2</v>
      </c>
      <c r="Y47" s="34">
        <v>216</v>
      </c>
      <c r="Z47" s="38">
        <v>745.2</v>
      </c>
      <c r="AA47" s="9">
        <v>3.5</v>
      </c>
      <c r="AB47" s="34">
        <v>216</v>
      </c>
      <c r="AC47" s="38">
        <v>529.2</v>
      </c>
      <c r="AD47" s="9">
        <v>2.5</v>
      </c>
      <c r="AE47" s="34">
        <v>216</v>
      </c>
      <c r="AF47" s="38">
        <v>1209.6</v>
      </c>
      <c r="AG47" s="9">
        <v>5.6</v>
      </c>
      <c r="AH47" s="34"/>
      <c r="AI47" s="38"/>
      <c r="AJ47" s="9"/>
      <c r="AK47" s="34">
        <f t="shared" si="4"/>
        <v>2386.8</v>
      </c>
      <c r="AL47" s="8">
        <f t="shared" si="4"/>
        <v>7938</v>
      </c>
      <c r="AM47" s="43">
        <f t="shared" si="3"/>
        <v>3.3</v>
      </c>
    </row>
    <row r="48" spans="1:39" ht="18.75" customHeight="1">
      <c r="A48" s="26"/>
      <c r="B48" s="6" t="s">
        <v>17</v>
      </c>
      <c r="C48" s="7" t="s">
        <v>30</v>
      </c>
      <c r="D48" s="34"/>
      <c r="E48" s="38"/>
      <c r="F48" s="9"/>
      <c r="G48" s="34">
        <v>216</v>
      </c>
      <c r="H48" s="38">
        <v>226.8</v>
      </c>
      <c r="I48" s="9">
        <v>1.1</v>
      </c>
      <c r="J48" s="34">
        <v>756</v>
      </c>
      <c r="K48" s="38">
        <v>194.4</v>
      </c>
      <c r="L48" s="9">
        <v>0.3</v>
      </c>
      <c r="M48" s="34"/>
      <c r="N48" s="38"/>
      <c r="O48" s="9"/>
      <c r="P48" s="34">
        <v>540</v>
      </c>
      <c r="Q48" s="38">
        <v>874.8</v>
      </c>
      <c r="R48" s="9">
        <v>1.6</v>
      </c>
      <c r="S48" s="34">
        <v>324</v>
      </c>
      <c r="T48" s="38">
        <v>356.4</v>
      </c>
      <c r="U48" s="9">
        <v>1.1</v>
      </c>
      <c r="V48" s="34">
        <v>324</v>
      </c>
      <c r="W48" s="38">
        <v>248.4</v>
      </c>
      <c r="X48" s="9">
        <v>0.8</v>
      </c>
      <c r="Y48" s="34">
        <v>216</v>
      </c>
      <c r="Z48" s="38">
        <v>410.4</v>
      </c>
      <c r="AA48" s="9">
        <v>1.9</v>
      </c>
      <c r="AB48" s="34">
        <v>324</v>
      </c>
      <c r="AC48" s="38">
        <v>453.6</v>
      </c>
      <c r="AD48" s="9">
        <v>1.4</v>
      </c>
      <c r="AE48" s="34">
        <v>432</v>
      </c>
      <c r="AF48" s="38">
        <v>777.6</v>
      </c>
      <c r="AG48" s="9">
        <v>1.8</v>
      </c>
      <c r="AH48" s="34"/>
      <c r="AI48" s="38"/>
      <c r="AJ48" s="9"/>
      <c r="AK48" s="34">
        <f t="shared" si="4"/>
        <v>3132</v>
      </c>
      <c r="AL48" s="8">
        <f t="shared" si="4"/>
        <v>3542.4</v>
      </c>
      <c r="AM48" s="43">
        <f t="shared" si="3"/>
        <v>1.1</v>
      </c>
    </row>
    <row r="49" spans="1:39" ht="18.75" customHeight="1">
      <c r="A49" s="24"/>
      <c r="B49" s="6" t="s">
        <v>76</v>
      </c>
      <c r="C49" s="7" t="s">
        <v>6</v>
      </c>
      <c r="D49" s="34"/>
      <c r="E49" s="38"/>
      <c r="F49" s="9"/>
      <c r="G49" s="34">
        <v>216</v>
      </c>
      <c r="H49" s="38">
        <v>529.2</v>
      </c>
      <c r="I49" s="9">
        <v>2.5</v>
      </c>
      <c r="J49" s="34">
        <v>432</v>
      </c>
      <c r="K49" s="38">
        <v>820.8</v>
      </c>
      <c r="L49" s="9">
        <v>1.9</v>
      </c>
      <c r="M49" s="34"/>
      <c r="N49" s="38"/>
      <c r="O49" s="9"/>
      <c r="P49" s="34">
        <v>410.4</v>
      </c>
      <c r="Q49" s="38">
        <v>1058.4</v>
      </c>
      <c r="R49" s="9">
        <v>2.6</v>
      </c>
      <c r="S49" s="34">
        <v>345.6</v>
      </c>
      <c r="T49" s="38">
        <v>766.8</v>
      </c>
      <c r="U49" s="9">
        <v>2.2</v>
      </c>
      <c r="V49" s="34">
        <v>280.8</v>
      </c>
      <c r="W49" s="38">
        <v>648</v>
      </c>
      <c r="X49" s="9">
        <v>2.3</v>
      </c>
      <c r="Y49" s="34">
        <v>216</v>
      </c>
      <c r="Z49" s="38">
        <v>518.4</v>
      </c>
      <c r="AA49" s="9">
        <v>2.4</v>
      </c>
      <c r="AB49" s="34">
        <v>216</v>
      </c>
      <c r="AC49" s="38">
        <v>324</v>
      </c>
      <c r="AD49" s="9">
        <v>1.5</v>
      </c>
      <c r="AE49" s="34">
        <v>216</v>
      </c>
      <c r="AF49" s="38">
        <v>561.6</v>
      </c>
      <c r="AG49" s="9">
        <v>2.6</v>
      </c>
      <c r="AH49" s="34"/>
      <c r="AI49" s="38"/>
      <c r="AJ49" s="9"/>
      <c r="AK49" s="34">
        <f t="shared" si="4"/>
        <v>2332.8</v>
      </c>
      <c r="AL49" s="8">
        <f t="shared" si="4"/>
        <v>5227.2</v>
      </c>
      <c r="AM49" s="43">
        <f t="shared" si="3"/>
        <v>2.2</v>
      </c>
    </row>
    <row r="50" spans="1:39" ht="18.75" customHeight="1">
      <c r="A50" s="25" t="s">
        <v>33</v>
      </c>
      <c r="B50" s="6" t="s">
        <v>72</v>
      </c>
      <c r="C50" s="7" t="s">
        <v>6</v>
      </c>
      <c r="D50" s="34"/>
      <c r="E50" s="38"/>
      <c r="F50" s="9"/>
      <c r="G50" s="34"/>
      <c r="H50" s="38"/>
      <c r="I50" s="9"/>
      <c r="J50" s="34">
        <v>2400</v>
      </c>
      <c r="K50" s="38">
        <v>6072</v>
      </c>
      <c r="L50" s="9">
        <v>2.5</v>
      </c>
      <c r="M50" s="34"/>
      <c r="N50" s="38"/>
      <c r="O50" s="9"/>
      <c r="P50" s="34">
        <v>2400</v>
      </c>
      <c r="Q50" s="38">
        <v>5664</v>
      </c>
      <c r="R50" s="9">
        <v>2.4</v>
      </c>
      <c r="S50" s="34">
        <v>2400</v>
      </c>
      <c r="T50" s="38">
        <v>3396</v>
      </c>
      <c r="U50" s="9">
        <v>1.4</v>
      </c>
      <c r="V50" s="34">
        <v>1200</v>
      </c>
      <c r="W50" s="38">
        <v>2136</v>
      </c>
      <c r="X50" s="9">
        <v>1.8</v>
      </c>
      <c r="Y50" s="34">
        <v>1200</v>
      </c>
      <c r="Z50" s="38">
        <v>1980</v>
      </c>
      <c r="AA50" s="9">
        <v>1.7</v>
      </c>
      <c r="AB50" s="34">
        <v>2400</v>
      </c>
      <c r="AC50" s="38">
        <v>3324</v>
      </c>
      <c r="AD50" s="9">
        <v>1.4</v>
      </c>
      <c r="AE50" s="34">
        <v>2400</v>
      </c>
      <c r="AF50" s="38">
        <v>7272</v>
      </c>
      <c r="AG50" s="9">
        <v>3</v>
      </c>
      <c r="AH50" s="34">
        <v>2400</v>
      </c>
      <c r="AI50" s="38">
        <v>9024</v>
      </c>
      <c r="AJ50" s="9">
        <v>3.8</v>
      </c>
      <c r="AK50" s="34">
        <f t="shared" si="4"/>
        <v>16800</v>
      </c>
      <c r="AL50" s="8">
        <f t="shared" si="4"/>
        <v>38868</v>
      </c>
      <c r="AM50" s="43">
        <f t="shared" si="3"/>
        <v>2.3</v>
      </c>
    </row>
    <row r="51" spans="1:39" ht="18.75" customHeight="1">
      <c r="A51" s="24"/>
      <c r="B51" s="6" t="s">
        <v>77</v>
      </c>
      <c r="C51" s="7" t="s">
        <v>6</v>
      </c>
      <c r="D51" s="34"/>
      <c r="E51" s="38"/>
      <c r="F51" s="9"/>
      <c r="G51" s="34"/>
      <c r="H51" s="38"/>
      <c r="I51" s="9"/>
      <c r="J51" s="34">
        <v>240</v>
      </c>
      <c r="K51" s="38">
        <v>660</v>
      </c>
      <c r="L51" s="9">
        <v>2.8</v>
      </c>
      <c r="M51" s="34"/>
      <c r="N51" s="38"/>
      <c r="O51" s="9"/>
      <c r="P51" s="34">
        <v>240</v>
      </c>
      <c r="Q51" s="38">
        <v>660</v>
      </c>
      <c r="R51" s="9">
        <v>2.8</v>
      </c>
      <c r="S51" s="34">
        <v>240</v>
      </c>
      <c r="T51" s="38">
        <v>588</v>
      </c>
      <c r="U51" s="9">
        <v>2.5</v>
      </c>
      <c r="V51" s="34">
        <v>240</v>
      </c>
      <c r="W51" s="38">
        <v>480</v>
      </c>
      <c r="X51" s="9">
        <v>2</v>
      </c>
      <c r="Y51" s="34"/>
      <c r="Z51" s="38"/>
      <c r="AA51" s="9"/>
      <c r="AB51" s="34"/>
      <c r="AC51" s="38"/>
      <c r="AD51" s="9"/>
      <c r="AE51" s="34"/>
      <c r="AF51" s="38"/>
      <c r="AG51" s="9"/>
      <c r="AH51" s="34"/>
      <c r="AI51" s="38"/>
      <c r="AJ51" s="9"/>
      <c r="AK51" s="34">
        <f t="shared" si="4"/>
        <v>960</v>
      </c>
      <c r="AL51" s="8">
        <f t="shared" si="4"/>
        <v>2388</v>
      </c>
      <c r="AM51" s="43">
        <f t="shared" si="3"/>
        <v>2.5</v>
      </c>
    </row>
    <row r="52" spans="1:39" ht="18.75" customHeight="1">
      <c r="A52" s="25" t="s">
        <v>34</v>
      </c>
      <c r="B52" s="6" t="s">
        <v>72</v>
      </c>
      <c r="C52" s="7" t="s">
        <v>6</v>
      </c>
      <c r="D52" s="34"/>
      <c r="E52" s="38"/>
      <c r="F52" s="9"/>
      <c r="G52" s="34"/>
      <c r="H52" s="38"/>
      <c r="I52" s="9"/>
      <c r="J52" s="34">
        <v>1440</v>
      </c>
      <c r="K52" s="38">
        <v>2568</v>
      </c>
      <c r="L52" s="9">
        <v>1.8</v>
      </c>
      <c r="M52" s="34"/>
      <c r="N52" s="38"/>
      <c r="O52" s="9"/>
      <c r="P52" s="34">
        <v>1440</v>
      </c>
      <c r="Q52" s="38">
        <v>2592</v>
      </c>
      <c r="R52" s="9">
        <v>1.8</v>
      </c>
      <c r="S52" s="34">
        <v>1440</v>
      </c>
      <c r="T52" s="38">
        <v>2448</v>
      </c>
      <c r="U52" s="9">
        <v>1.7</v>
      </c>
      <c r="V52" s="34">
        <v>1440</v>
      </c>
      <c r="W52" s="38">
        <v>2664</v>
      </c>
      <c r="X52" s="9">
        <v>1.9</v>
      </c>
      <c r="Y52" s="34">
        <v>1440</v>
      </c>
      <c r="Z52" s="38">
        <v>1908</v>
      </c>
      <c r="AA52" s="9">
        <v>1.3</v>
      </c>
      <c r="AB52" s="34">
        <v>1440</v>
      </c>
      <c r="AC52" s="38">
        <v>1848</v>
      </c>
      <c r="AD52" s="9">
        <v>1.3</v>
      </c>
      <c r="AE52" s="34">
        <v>1440</v>
      </c>
      <c r="AF52" s="38">
        <v>2556</v>
      </c>
      <c r="AG52" s="9">
        <v>1.8</v>
      </c>
      <c r="AH52" s="34">
        <v>1440</v>
      </c>
      <c r="AI52" s="38">
        <v>3696</v>
      </c>
      <c r="AJ52" s="9">
        <v>2.6</v>
      </c>
      <c r="AK52" s="34">
        <f t="shared" si="4"/>
        <v>11520</v>
      </c>
      <c r="AL52" s="8">
        <f t="shared" si="4"/>
        <v>20280</v>
      </c>
      <c r="AM52" s="43">
        <f t="shared" si="3"/>
        <v>1.8</v>
      </c>
    </row>
    <row r="53" spans="1:39" ht="18.75" customHeight="1">
      <c r="A53" s="24"/>
      <c r="B53" s="6" t="s">
        <v>97</v>
      </c>
      <c r="C53" s="7" t="s">
        <v>6</v>
      </c>
      <c r="D53" s="34"/>
      <c r="E53" s="38"/>
      <c r="F53" s="9"/>
      <c r="G53" s="34"/>
      <c r="H53" s="38"/>
      <c r="I53" s="9"/>
      <c r="J53" s="34"/>
      <c r="K53" s="38"/>
      <c r="L53" s="9"/>
      <c r="M53" s="34"/>
      <c r="N53" s="38"/>
      <c r="O53" s="9"/>
      <c r="P53" s="34"/>
      <c r="Q53" s="38"/>
      <c r="R53" s="9"/>
      <c r="S53" s="34"/>
      <c r="T53" s="38"/>
      <c r="U53" s="9"/>
      <c r="V53" s="34"/>
      <c r="W53" s="38"/>
      <c r="X53" s="9"/>
      <c r="Y53" s="34">
        <v>216</v>
      </c>
      <c r="Z53" s="38">
        <v>324</v>
      </c>
      <c r="AA53" s="9">
        <v>1.5</v>
      </c>
      <c r="AB53" s="34">
        <v>216</v>
      </c>
      <c r="AC53" s="38">
        <v>264</v>
      </c>
      <c r="AD53" s="9">
        <v>1.2</v>
      </c>
      <c r="AE53" s="34"/>
      <c r="AF53" s="38"/>
      <c r="AG53" s="9"/>
      <c r="AH53" s="34"/>
      <c r="AI53" s="38"/>
      <c r="AJ53" s="9"/>
      <c r="AK53" s="34">
        <f t="shared" si="4"/>
        <v>432</v>
      </c>
      <c r="AL53" s="8">
        <f t="shared" si="4"/>
        <v>588</v>
      </c>
      <c r="AM53" s="43">
        <f t="shared" si="3"/>
        <v>1.4</v>
      </c>
    </row>
    <row r="54" spans="1:39" ht="18.75" customHeight="1">
      <c r="A54" s="25" t="s">
        <v>35</v>
      </c>
      <c r="B54" s="6" t="s">
        <v>72</v>
      </c>
      <c r="C54" s="7" t="s">
        <v>6</v>
      </c>
      <c r="D54" s="34"/>
      <c r="E54" s="38"/>
      <c r="F54" s="9"/>
      <c r="G54" s="34"/>
      <c r="H54" s="38"/>
      <c r="I54" s="9"/>
      <c r="J54" s="34">
        <v>1386</v>
      </c>
      <c r="K54" s="38">
        <v>1915.2</v>
      </c>
      <c r="L54" s="9">
        <v>1.4</v>
      </c>
      <c r="M54" s="34"/>
      <c r="N54" s="38"/>
      <c r="O54" s="9"/>
      <c r="P54" s="34">
        <v>1386</v>
      </c>
      <c r="Q54" s="38">
        <v>2557.8</v>
      </c>
      <c r="R54" s="9">
        <v>1.8</v>
      </c>
      <c r="S54" s="34">
        <v>1386</v>
      </c>
      <c r="T54" s="38">
        <v>2091.6</v>
      </c>
      <c r="U54" s="9">
        <v>1.5</v>
      </c>
      <c r="V54" s="34">
        <v>1386</v>
      </c>
      <c r="W54" s="38">
        <v>1801.8</v>
      </c>
      <c r="X54" s="9">
        <v>1.3</v>
      </c>
      <c r="Y54" s="34">
        <v>705.6</v>
      </c>
      <c r="Z54" s="38">
        <v>995.4</v>
      </c>
      <c r="AA54" s="9">
        <v>1.4</v>
      </c>
      <c r="AB54" s="34">
        <v>1386</v>
      </c>
      <c r="AC54" s="38">
        <v>1461.6</v>
      </c>
      <c r="AD54" s="9">
        <v>1.1</v>
      </c>
      <c r="AE54" s="34">
        <v>1184.4</v>
      </c>
      <c r="AF54" s="38">
        <v>1675.8</v>
      </c>
      <c r="AG54" s="9">
        <v>1.4</v>
      </c>
      <c r="AH54" s="34">
        <v>504</v>
      </c>
      <c r="AI54" s="38">
        <v>1612.8</v>
      </c>
      <c r="AJ54" s="9">
        <v>3.2</v>
      </c>
      <c r="AK54" s="34">
        <f t="shared" si="4"/>
        <v>9324</v>
      </c>
      <c r="AL54" s="8">
        <f t="shared" si="4"/>
        <v>14111.999999999998</v>
      </c>
      <c r="AM54" s="43">
        <f t="shared" si="3"/>
        <v>1.5</v>
      </c>
    </row>
    <row r="55" spans="1:39" ht="18.75" customHeight="1">
      <c r="A55" s="24"/>
      <c r="B55" s="6" t="s">
        <v>78</v>
      </c>
      <c r="C55" s="7" t="s">
        <v>6</v>
      </c>
      <c r="D55" s="34"/>
      <c r="E55" s="38"/>
      <c r="F55" s="9"/>
      <c r="G55" s="34"/>
      <c r="H55" s="38"/>
      <c r="I55" s="9"/>
      <c r="J55" s="34">
        <v>529.2</v>
      </c>
      <c r="K55" s="38">
        <v>1436.4</v>
      </c>
      <c r="L55" s="9">
        <v>2.7</v>
      </c>
      <c r="M55" s="34"/>
      <c r="N55" s="38"/>
      <c r="O55" s="9"/>
      <c r="P55" s="34">
        <v>504</v>
      </c>
      <c r="Q55" s="38">
        <v>1171.8</v>
      </c>
      <c r="R55" s="9">
        <v>2.3</v>
      </c>
      <c r="S55" s="34">
        <v>428.4</v>
      </c>
      <c r="T55" s="38">
        <v>831.6</v>
      </c>
      <c r="U55" s="9">
        <v>1.9</v>
      </c>
      <c r="V55" s="34">
        <v>428.4</v>
      </c>
      <c r="W55" s="38">
        <v>743.4</v>
      </c>
      <c r="X55" s="9">
        <v>1.7</v>
      </c>
      <c r="Y55" s="34">
        <v>302.4</v>
      </c>
      <c r="Z55" s="38">
        <v>491.4</v>
      </c>
      <c r="AA55" s="9">
        <v>1.6</v>
      </c>
      <c r="AB55" s="34">
        <v>428.4</v>
      </c>
      <c r="AC55" s="38">
        <v>516.6</v>
      </c>
      <c r="AD55" s="9">
        <v>1.2</v>
      </c>
      <c r="AE55" s="34">
        <v>378</v>
      </c>
      <c r="AF55" s="38">
        <v>567</v>
      </c>
      <c r="AG55" s="9">
        <v>1.5</v>
      </c>
      <c r="AH55" s="34"/>
      <c r="AI55" s="38"/>
      <c r="AJ55" s="9"/>
      <c r="AK55" s="34">
        <f t="shared" si="4"/>
        <v>2998.8</v>
      </c>
      <c r="AL55" s="8">
        <f t="shared" si="4"/>
        <v>5758.2</v>
      </c>
      <c r="AM55" s="43">
        <f t="shared" si="3"/>
        <v>1.9</v>
      </c>
    </row>
    <row r="56" spans="1:39" ht="18.75" customHeight="1">
      <c r="A56" s="25" t="s">
        <v>36</v>
      </c>
      <c r="B56" s="6" t="s">
        <v>17</v>
      </c>
      <c r="C56" s="7" t="s">
        <v>5</v>
      </c>
      <c r="D56" s="34"/>
      <c r="E56" s="38"/>
      <c r="F56" s="9"/>
      <c r="G56" s="34"/>
      <c r="H56" s="38"/>
      <c r="I56" s="9"/>
      <c r="J56" s="34">
        <v>1080</v>
      </c>
      <c r="K56" s="38">
        <v>1728</v>
      </c>
      <c r="L56" s="9">
        <v>1.6</v>
      </c>
      <c r="M56" s="34"/>
      <c r="N56" s="38"/>
      <c r="O56" s="9"/>
      <c r="P56" s="34">
        <v>1224</v>
      </c>
      <c r="Q56" s="38">
        <v>3341.52</v>
      </c>
      <c r="R56" s="9">
        <v>2.7</v>
      </c>
      <c r="S56" s="34">
        <v>2056.32</v>
      </c>
      <c r="T56" s="38">
        <v>2301.12</v>
      </c>
      <c r="U56" s="9">
        <v>1.1</v>
      </c>
      <c r="V56" s="34">
        <v>1248.48</v>
      </c>
      <c r="W56" s="38">
        <v>1468.8</v>
      </c>
      <c r="X56" s="9">
        <v>1.2</v>
      </c>
      <c r="Y56" s="34">
        <v>220.32</v>
      </c>
      <c r="Z56" s="38">
        <v>501.84</v>
      </c>
      <c r="AA56" s="9">
        <v>2.3</v>
      </c>
      <c r="AB56" s="34">
        <v>1982.88</v>
      </c>
      <c r="AC56" s="38">
        <v>2203.2</v>
      </c>
      <c r="AD56" s="9">
        <v>1.1</v>
      </c>
      <c r="AE56" s="34">
        <v>2203.2</v>
      </c>
      <c r="AF56" s="38">
        <v>3831.12</v>
      </c>
      <c r="AG56" s="9">
        <v>1.7</v>
      </c>
      <c r="AH56" s="34">
        <v>2129.76</v>
      </c>
      <c r="AI56" s="38">
        <v>6891.12</v>
      </c>
      <c r="AJ56" s="9">
        <v>3.2</v>
      </c>
      <c r="AK56" s="34">
        <f t="shared" si="4"/>
        <v>12144.96</v>
      </c>
      <c r="AL56" s="8">
        <f t="shared" si="4"/>
        <v>22266.719999999998</v>
      </c>
      <c r="AM56" s="43">
        <f t="shared" si="3"/>
        <v>1.8</v>
      </c>
    </row>
    <row r="57" spans="1:39" ht="18.75" customHeight="1">
      <c r="A57" s="24"/>
      <c r="B57" s="6" t="s">
        <v>12</v>
      </c>
      <c r="C57" s="7" t="s">
        <v>6</v>
      </c>
      <c r="D57" s="34"/>
      <c r="E57" s="38"/>
      <c r="F57" s="9"/>
      <c r="G57" s="34"/>
      <c r="H57" s="38"/>
      <c r="I57" s="9"/>
      <c r="J57" s="34">
        <v>540</v>
      </c>
      <c r="K57" s="38">
        <v>658.8</v>
      </c>
      <c r="L57" s="9">
        <v>1.2</v>
      </c>
      <c r="M57" s="34"/>
      <c r="N57" s="38"/>
      <c r="O57" s="9"/>
      <c r="P57" s="34">
        <v>428.4</v>
      </c>
      <c r="Q57" s="38">
        <v>746.64</v>
      </c>
      <c r="R57" s="9">
        <v>1.7</v>
      </c>
      <c r="S57" s="34">
        <v>514.08</v>
      </c>
      <c r="T57" s="38">
        <v>636.48</v>
      </c>
      <c r="U57" s="9">
        <v>1.2</v>
      </c>
      <c r="V57" s="34">
        <v>367.2</v>
      </c>
      <c r="W57" s="38">
        <v>465.12</v>
      </c>
      <c r="X57" s="9">
        <v>1.3</v>
      </c>
      <c r="Y57" s="34">
        <v>220.32</v>
      </c>
      <c r="Z57" s="38">
        <v>318.24</v>
      </c>
      <c r="AA57" s="9">
        <v>1.4</v>
      </c>
      <c r="AB57" s="34">
        <v>220.32</v>
      </c>
      <c r="AC57" s="38">
        <v>354.96</v>
      </c>
      <c r="AD57" s="9">
        <v>1.6</v>
      </c>
      <c r="AE57" s="34">
        <v>440.64</v>
      </c>
      <c r="AF57" s="38">
        <v>685.44</v>
      </c>
      <c r="AG57" s="9">
        <v>1.6</v>
      </c>
      <c r="AH57" s="34">
        <v>440.64</v>
      </c>
      <c r="AI57" s="38">
        <v>1321.92</v>
      </c>
      <c r="AJ57" s="9">
        <v>3</v>
      </c>
      <c r="AK57" s="34">
        <f t="shared" si="4"/>
        <v>3171.6</v>
      </c>
      <c r="AL57" s="8">
        <f t="shared" si="4"/>
        <v>5187.6</v>
      </c>
      <c r="AM57" s="43">
        <f t="shared" si="3"/>
        <v>1.6</v>
      </c>
    </row>
    <row r="58" spans="1:39" ht="18.75" customHeight="1">
      <c r="A58" s="25" t="s">
        <v>37</v>
      </c>
      <c r="B58" s="6" t="s">
        <v>17</v>
      </c>
      <c r="C58" s="7" t="s">
        <v>5</v>
      </c>
      <c r="D58" s="34"/>
      <c r="E58" s="38"/>
      <c r="F58" s="9"/>
      <c r="G58" s="34">
        <v>205.2</v>
      </c>
      <c r="H58" s="38">
        <v>378</v>
      </c>
      <c r="I58" s="9">
        <v>1.8</v>
      </c>
      <c r="J58" s="34">
        <v>205.2</v>
      </c>
      <c r="K58" s="38">
        <v>334.8</v>
      </c>
      <c r="L58" s="9">
        <v>1.6</v>
      </c>
      <c r="M58" s="34"/>
      <c r="N58" s="38"/>
      <c r="O58" s="9"/>
      <c r="P58" s="34">
        <v>205.2</v>
      </c>
      <c r="Q58" s="38">
        <v>410.4</v>
      </c>
      <c r="R58" s="9">
        <v>2</v>
      </c>
      <c r="S58" s="34">
        <v>205.2</v>
      </c>
      <c r="T58" s="38">
        <v>291.6</v>
      </c>
      <c r="U58" s="9">
        <v>1.4</v>
      </c>
      <c r="V58" s="34">
        <v>205.2</v>
      </c>
      <c r="W58" s="38">
        <v>302.4</v>
      </c>
      <c r="X58" s="9">
        <v>1.5</v>
      </c>
      <c r="Y58" s="34">
        <v>205.2</v>
      </c>
      <c r="Z58" s="38">
        <v>313.2</v>
      </c>
      <c r="AA58" s="9">
        <v>1.5</v>
      </c>
      <c r="AB58" s="34">
        <v>205.2</v>
      </c>
      <c r="AC58" s="38">
        <v>313.2</v>
      </c>
      <c r="AD58" s="9">
        <v>1.5</v>
      </c>
      <c r="AE58" s="34">
        <v>205.2</v>
      </c>
      <c r="AF58" s="38">
        <v>302.4</v>
      </c>
      <c r="AG58" s="9">
        <v>1.5</v>
      </c>
      <c r="AH58" s="34">
        <v>205.2</v>
      </c>
      <c r="AI58" s="38">
        <v>464.4</v>
      </c>
      <c r="AJ58" s="9">
        <v>2.3</v>
      </c>
      <c r="AK58" s="34">
        <f t="shared" si="4"/>
        <v>1846.8000000000002</v>
      </c>
      <c r="AL58" s="8">
        <f t="shared" si="4"/>
        <v>3110.4</v>
      </c>
      <c r="AM58" s="43">
        <f t="shared" si="3"/>
        <v>1.7</v>
      </c>
    </row>
    <row r="59" spans="1:39" ht="18.75" customHeight="1">
      <c r="A59" s="26"/>
      <c r="B59" s="6" t="s">
        <v>84</v>
      </c>
      <c r="C59" s="7" t="s">
        <v>85</v>
      </c>
      <c r="D59" s="34"/>
      <c r="E59" s="38"/>
      <c r="F59" s="9"/>
      <c r="G59" s="34"/>
      <c r="H59" s="38"/>
      <c r="I59" s="9"/>
      <c r="J59" s="34"/>
      <c r="K59" s="38"/>
      <c r="L59" s="9"/>
      <c r="M59" s="34"/>
      <c r="N59" s="38"/>
      <c r="O59" s="9"/>
      <c r="P59" s="34">
        <v>345.6</v>
      </c>
      <c r="Q59" s="38">
        <v>734.4</v>
      </c>
      <c r="R59" s="9">
        <v>2.1</v>
      </c>
      <c r="S59" s="34">
        <v>345.6</v>
      </c>
      <c r="T59" s="38">
        <v>496.8</v>
      </c>
      <c r="U59" s="9">
        <v>1.4</v>
      </c>
      <c r="V59" s="34">
        <v>345.6</v>
      </c>
      <c r="W59" s="38">
        <v>410.4</v>
      </c>
      <c r="X59" s="9">
        <v>1.2</v>
      </c>
      <c r="Y59" s="34">
        <v>302.4</v>
      </c>
      <c r="Z59" s="38">
        <v>453.6</v>
      </c>
      <c r="AA59" s="9">
        <v>1.5</v>
      </c>
      <c r="AB59" s="34">
        <v>345.6</v>
      </c>
      <c r="AC59" s="38">
        <v>453.6</v>
      </c>
      <c r="AD59" s="9">
        <v>1.3</v>
      </c>
      <c r="AE59" s="34">
        <v>345.6</v>
      </c>
      <c r="AF59" s="38">
        <v>421.2</v>
      </c>
      <c r="AG59" s="9">
        <v>1.2</v>
      </c>
      <c r="AH59" s="34">
        <v>345.6</v>
      </c>
      <c r="AI59" s="38">
        <v>1166.4</v>
      </c>
      <c r="AJ59" s="9">
        <v>3.4</v>
      </c>
      <c r="AK59" s="34">
        <f t="shared" si="4"/>
        <v>2376</v>
      </c>
      <c r="AL59" s="8">
        <f t="shared" si="4"/>
        <v>4136.4</v>
      </c>
      <c r="AM59" s="43">
        <f t="shared" si="3"/>
        <v>1.7</v>
      </c>
    </row>
    <row r="60" spans="1:39" ht="18.75" customHeight="1">
      <c r="A60" s="24"/>
      <c r="B60" s="6" t="s">
        <v>101</v>
      </c>
      <c r="C60" s="7" t="s">
        <v>6</v>
      </c>
      <c r="D60" s="34"/>
      <c r="E60" s="38"/>
      <c r="F60" s="9"/>
      <c r="G60" s="34"/>
      <c r="H60" s="38"/>
      <c r="I60" s="9"/>
      <c r="J60" s="34"/>
      <c r="K60" s="38"/>
      <c r="L60" s="9"/>
      <c r="M60" s="34"/>
      <c r="N60" s="38"/>
      <c r="O60" s="9"/>
      <c r="P60" s="34"/>
      <c r="Q60" s="38"/>
      <c r="R60" s="9"/>
      <c r="S60" s="34"/>
      <c r="T60" s="38"/>
      <c r="U60" s="9"/>
      <c r="V60" s="34"/>
      <c r="W60" s="38"/>
      <c r="X60" s="9"/>
      <c r="Y60" s="34"/>
      <c r="Z60" s="38"/>
      <c r="AA60" s="9"/>
      <c r="AB60" s="34">
        <v>205.2</v>
      </c>
      <c r="AC60" s="38">
        <v>324</v>
      </c>
      <c r="AD60" s="9">
        <v>1.6</v>
      </c>
      <c r="AE60" s="34">
        <v>205.2</v>
      </c>
      <c r="AF60" s="38">
        <v>334.8</v>
      </c>
      <c r="AG60" s="9">
        <v>1.6</v>
      </c>
      <c r="AH60" s="34"/>
      <c r="AI60" s="38"/>
      <c r="AJ60" s="9"/>
      <c r="AK60" s="34">
        <f t="shared" si="4"/>
        <v>410.4</v>
      </c>
      <c r="AL60" s="8">
        <f t="shared" si="4"/>
        <v>658.8</v>
      </c>
      <c r="AM60" s="43">
        <f t="shared" si="3"/>
        <v>1.6</v>
      </c>
    </row>
    <row r="61" spans="1:39" ht="18.75" customHeight="1">
      <c r="A61" s="10" t="s">
        <v>38</v>
      </c>
      <c r="B61" s="6" t="s">
        <v>17</v>
      </c>
      <c r="C61" s="7" t="s">
        <v>6</v>
      </c>
      <c r="D61" s="34">
        <v>216</v>
      </c>
      <c r="E61" s="38">
        <v>378</v>
      </c>
      <c r="F61" s="9">
        <v>1.8</v>
      </c>
      <c r="G61" s="34"/>
      <c r="H61" s="38"/>
      <c r="I61" s="9"/>
      <c r="J61" s="34">
        <v>216</v>
      </c>
      <c r="K61" s="38">
        <v>280.8</v>
      </c>
      <c r="L61" s="9">
        <v>1.3</v>
      </c>
      <c r="M61" s="34"/>
      <c r="N61" s="38"/>
      <c r="O61" s="9"/>
      <c r="P61" s="34">
        <v>216</v>
      </c>
      <c r="Q61" s="38">
        <v>313.2</v>
      </c>
      <c r="R61" s="9">
        <v>1.5</v>
      </c>
      <c r="S61" s="34">
        <v>216</v>
      </c>
      <c r="T61" s="38">
        <v>194.4</v>
      </c>
      <c r="U61" s="9">
        <v>0.9</v>
      </c>
      <c r="V61" s="34">
        <v>216</v>
      </c>
      <c r="W61" s="38">
        <v>453.6</v>
      </c>
      <c r="X61" s="9">
        <v>2.1</v>
      </c>
      <c r="Y61" s="34">
        <v>216</v>
      </c>
      <c r="Z61" s="38">
        <v>345.6</v>
      </c>
      <c r="AA61" s="9">
        <v>1.6</v>
      </c>
      <c r="AB61" s="34">
        <v>216</v>
      </c>
      <c r="AC61" s="38">
        <v>302.4</v>
      </c>
      <c r="AD61" s="9">
        <v>1.4</v>
      </c>
      <c r="AE61" s="34">
        <v>216</v>
      </c>
      <c r="AF61" s="38">
        <v>356.4</v>
      </c>
      <c r="AG61" s="9">
        <v>1.7</v>
      </c>
      <c r="AH61" s="34"/>
      <c r="AI61" s="38"/>
      <c r="AJ61" s="9"/>
      <c r="AK61" s="34">
        <f t="shared" si="4"/>
        <v>1728</v>
      </c>
      <c r="AL61" s="8">
        <f t="shared" si="4"/>
        <v>2624.4</v>
      </c>
      <c r="AM61" s="43">
        <f t="shared" si="3"/>
        <v>1.5</v>
      </c>
    </row>
    <row r="62" spans="1:39" ht="18.75" customHeight="1">
      <c r="A62" s="25" t="s">
        <v>39</v>
      </c>
      <c r="B62" s="6" t="s">
        <v>72</v>
      </c>
      <c r="C62" s="7" t="s">
        <v>30</v>
      </c>
      <c r="D62" s="34">
        <v>1036.8</v>
      </c>
      <c r="E62" s="38">
        <v>1231.2</v>
      </c>
      <c r="F62" s="9">
        <v>1.2</v>
      </c>
      <c r="G62" s="34"/>
      <c r="H62" s="38"/>
      <c r="I62" s="9"/>
      <c r="J62" s="34">
        <v>1036.8</v>
      </c>
      <c r="K62" s="38">
        <v>1969.92</v>
      </c>
      <c r="L62" s="9">
        <v>1.9</v>
      </c>
      <c r="M62" s="34"/>
      <c r="N62" s="38"/>
      <c r="O62" s="9"/>
      <c r="P62" s="34">
        <v>1036.8</v>
      </c>
      <c r="Q62" s="38">
        <v>1866.24</v>
      </c>
      <c r="R62" s="9">
        <v>1.8</v>
      </c>
      <c r="S62" s="34">
        <v>648</v>
      </c>
      <c r="T62" s="38">
        <v>1451.52</v>
      </c>
      <c r="U62" s="9">
        <v>2.2</v>
      </c>
      <c r="V62" s="34">
        <v>648</v>
      </c>
      <c r="W62" s="38">
        <v>1166.4</v>
      </c>
      <c r="X62" s="9">
        <v>1.8</v>
      </c>
      <c r="Y62" s="34">
        <v>518.4</v>
      </c>
      <c r="Z62" s="38">
        <v>1270.08</v>
      </c>
      <c r="AA62" s="9">
        <v>2.5</v>
      </c>
      <c r="AB62" s="34">
        <v>518.4</v>
      </c>
      <c r="AC62" s="38">
        <v>1036.8</v>
      </c>
      <c r="AD62" s="9">
        <v>2</v>
      </c>
      <c r="AE62" s="34">
        <v>518.4</v>
      </c>
      <c r="AF62" s="38">
        <v>1218.24</v>
      </c>
      <c r="AG62" s="9">
        <v>2.4</v>
      </c>
      <c r="AH62" s="34">
        <v>518.4</v>
      </c>
      <c r="AI62" s="38">
        <v>1257.12</v>
      </c>
      <c r="AJ62" s="9">
        <v>2.4</v>
      </c>
      <c r="AK62" s="34">
        <f t="shared" si="4"/>
        <v>6479.999999999998</v>
      </c>
      <c r="AL62" s="8">
        <f t="shared" si="4"/>
        <v>12467.519999999997</v>
      </c>
      <c r="AM62" s="43">
        <f t="shared" si="3"/>
        <v>1.9</v>
      </c>
    </row>
    <row r="63" spans="1:39" ht="18.75" customHeight="1">
      <c r="A63" s="24"/>
      <c r="B63" s="6" t="s">
        <v>72</v>
      </c>
      <c r="C63" s="7" t="s">
        <v>40</v>
      </c>
      <c r="D63" s="34"/>
      <c r="E63" s="38"/>
      <c r="F63" s="9"/>
      <c r="G63" s="34">
        <v>311.04</v>
      </c>
      <c r="H63" s="38">
        <v>583.2</v>
      </c>
      <c r="I63" s="9">
        <v>1.9</v>
      </c>
      <c r="J63" s="34">
        <v>311.04</v>
      </c>
      <c r="K63" s="38">
        <v>673.92</v>
      </c>
      <c r="L63" s="9">
        <v>2.2</v>
      </c>
      <c r="M63" s="34"/>
      <c r="N63" s="38"/>
      <c r="O63" s="9"/>
      <c r="P63" s="34">
        <v>311.04</v>
      </c>
      <c r="Q63" s="38">
        <v>609.12</v>
      </c>
      <c r="R63" s="9">
        <v>2</v>
      </c>
      <c r="S63" s="34">
        <v>259.2</v>
      </c>
      <c r="T63" s="38">
        <v>505.44</v>
      </c>
      <c r="U63" s="9">
        <v>2</v>
      </c>
      <c r="V63" s="34">
        <v>259.2</v>
      </c>
      <c r="W63" s="38">
        <v>401.76</v>
      </c>
      <c r="X63" s="9">
        <v>1.6</v>
      </c>
      <c r="Y63" s="34">
        <v>207.36</v>
      </c>
      <c r="Z63" s="38">
        <v>479.52</v>
      </c>
      <c r="AA63" s="9">
        <v>2.3</v>
      </c>
      <c r="AB63" s="34">
        <v>207.36</v>
      </c>
      <c r="AC63" s="38">
        <v>427.68</v>
      </c>
      <c r="AD63" s="9">
        <v>2.1</v>
      </c>
      <c r="AE63" s="34">
        <v>207.36</v>
      </c>
      <c r="AF63" s="38">
        <v>453.6</v>
      </c>
      <c r="AG63" s="9">
        <v>2.2</v>
      </c>
      <c r="AH63" s="34">
        <v>207.36</v>
      </c>
      <c r="AI63" s="38">
        <v>466.56</v>
      </c>
      <c r="AJ63" s="9">
        <v>2.3</v>
      </c>
      <c r="AK63" s="34">
        <f t="shared" si="4"/>
        <v>2280.9600000000005</v>
      </c>
      <c r="AL63" s="8">
        <f t="shared" si="4"/>
        <v>4600.8</v>
      </c>
      <c r="AM63" s="43">
        <f t="shared" si="3"/>
        <v>2</v>
      </c>
    </row>
    <row r="64" spans="1:39" ht="18.75" customHeight="1">
      <c r="A64" s="25" t="s">
        <v>41</v>
      </c>
      <c r="B64" s="6" t="s">
        <v>17</v>
      </c>
      <c r="C64" s="7" t="s">
        <v>6</v>
      </c>
      <c r="D64" s="34"/>
      <c r="E64" s="38"/>
      <c r="F64" s="9"/>
      <c r="G64" s="34">
        <v>405</v>
      </c>
      <c r="H64" s="38">
        <v>540</v>
      </c>
      <c r="I64" s="9">
        <v>1.3</v>
      </c>
      <c r="J64" s="34">
        <v>810</v>
      </c>
      <c r="K64" s="38">
        <v>1296</v>
      </c>
      <c r="L64" s="9">
        <v>1.6</v>
      </c>
      <c r="M64" s="34"/>
      <c r="N64" s="38"/>
      <c r="O64" s="9"/>
      <c r="P64" s="34">
        <v>810</v>
      </c>
      <c r="Q64" s="38">
        <v>1053</v>
      </c>
      <c r="R64" s="9">
        <v>1.3</v>
      </c>
      <c r="S64" s="34">
        <v>810</v>
      </c>
      <c r="T64" s="38">
        <v>972</v>
      </c>
      <c r="U64" s="9">
        <v>1.2</v>
      </c>
      <c r="V64" s="34">
        <v>810</v>
      </c>
      <c r="W64" s="38">
        <v>1134</v>
      </c>
      <c r="X64" s="9">
        <v>1.4</v>
      </c>
      <c r="Y64" s="34">
        <v>486</v>
      </c>
      <c r="Z64" s="38">
        <v>567</v>
      </c>
      <c r="AA64" s="9">
        <v>1.2</v>
      </c>
      <c r="AB64" s="34">
        <v>486</v>
      </c>
      <c r="AC64" s="38">
        <v>594</v>
      </c>
      <c r="AD64" s="9">
        <v>1.2</v>
      </c>
      <c r="AE64" s="34">
        <v>486</v>
      </c>
      <c r="AF64" s="38">
        <v>783</v>
      </c>
      <c r="AG64" s="9">
        <v>1.6</v>
      </c>
      <c r="AH64" s="34">
        <v>486</v>
      </c>
      <c r="AI64" s="38">
        <v>1039.5</v>
      </c>
      <c r="AJ64" s="9">
        <v>2.1</v>
      </c>
      <c r="AK64" s="34">
        <f t="shared" si="4"/>
        <v>5589</v>
      </c>
      <c r="AL64" s="8">
        <f t="shared" si="4"/>
        <v>7978.5</v>
      </c>
      <c r="AM64" s="43">
        <f t="shared" si="3"/>
        <v>1.4</v>
      </c>
    </row>
    <row r="65" spans="1:39" ht="18.75" customHeight="1">
      <c r="A65" s="26"/>
      <c r="B65" s="6" t="s">
        <v>42</v>
      </c>
      <c r="C65" s="7" t="s">
        <v>6</v>
      </c>
      <c r="D65" s="34"/>
      <c r="E65" s="38"/>
      <c r="F65" s="9"/>
      <c r="G65" s="34"/>
      <c r="H65" s="38"/>
      <c r="I65" s="9"/>
      <c r="J65" s="34">
        <v>243</v>
      </c>
      <c r="K65" s="38">
        <v>459</v>
      </c>
      <c r="L65" s="9">
        <v>1.9</v>
      </c>
      <c r="M65" s="34"/>
      <c r="N65" s="38"/>
      <c r="O65" s="9"/>
      <c r="P65" s="34">
        <v>243</v>
      </c>
      <c r="Q65" s="38">
        <v>445.5</v>
      </c>
      <c r="R65" s="9">
        <v>1.8</v>
      </c>
      <c r="S65" s="34">
        <v>243</v>
      </c>
      <c r="T65" s="38">
        <v>270</v>
      </c>
      <c r="U65" s="9">
        <v>1.1</v>
      </c>
      <c r="V65" s="34">
        <v>243</v>
      </c>
      <c r="W65" s="38">
        <v>391.5</v>
      </c>
      <c r="X65" s="9">
        <v>1.6</v>
      </c>
      <c r="Y65" s="34">
        <v>243</v>
      </c>
      <c r="Z65" s="38">
        <v>324</v>
      </c>
      <c r="AA65" s="9">
        <v>1.3</v>
      </c>
      <c r="AB65" s="34">
        <v>243</v>
      </c>
      <c r="AC65" s="38">
        <v>364.5</v>
      </c>
      <c r="AD65" s="9">
        <v>1.5</v>
      </c>
      <c r="AE65" s="34">
        <v>243</v>
      </c>
      <c r="AF65" s="38">
        <v>472.5</v>
      </c>
      <c r="AG65" s="9">
        <v>1.9</v>
      </c>
      <c r="AH65" s="34"/>
      <c r="AI65" s="38"/>
      <c r="AJ65" s="9"/>
      <c r="AK65" s="34">
        <f t="shared" si="4"/>
        <v>1701</v>
      </c>
      <c r="AL65" s="8">
        <f t="shared" si="4"/>
        <v>2727</v>
      </c>
      <c r="AM65" s="43">
        <f t="shared" si="3"/>
        <v>1.6</v>
      </c>
    </row>
    <row r="66" spans="1:39" ht="18.75" customHeight="1">
      <c r="A66" s="24"/>
      <c r="B66" s="6" t="s">
        <v>26</v>
      </c>
      <c r="C66" s="7" t="s">
        <v>6</v>
      </c>
      <c r="D66" s="34"/>
      <c r="E66" s="38"/>
      <c r="F66" s="9"/>
      <c r="G66" s="34">
        <v>243</v>
      </c>
      <c r="H66" s="38">
        <v>459</v>
      </c>
      <c r="I66" s="9">
        <v>1.9</v>
      </c>
      <c r="J66" s="34">
        <v>486</v>
      </c>
      <c r="K66" s="38">
        <v>756</v>
      </c>
      <c r="L66" s="9">
        <v>1.6</v>
      </c>
      <c r="M66" s="34"/>
      <c r="N66" s="38"/>
      <c r="O66" s="9"/>
      <c r="P66" s="34">
        <v>486</v>
      </c>
      <c r="Q66" s="38">
        <v>702</v>
      </c>
      <c r="R66" s="9">
        <v>1.4</v>
      </c>
      <c r="S66" s="34">
        <v>486</v>
      </c>
      <c r="T66" s="38">
        <v>675</v>
      </c>
      <c r="U66" s="9">
        <v>1.4</v>
      </c>
      <c r="V66" s="34">
        <v>486</v>
      </c>
      <c r="W66" s="38">
        <v>756</v>
      </c>
      <c r="X66" s="9">
        <v>1.6</v>
      </c>
      <c r="Y66" s="34">
        <v>243</v>
      </c>
      <c r="Z66" s="38">
        <v>391.5</v>
      </c>
      <c r="AA66" s="9">
        <v>1.6</v>
      </c>
      <c r="AB66" s="34">
        <v>486</v>
      </c>
      <c r="AC66" s="38">
        <v>594</v>
      </c>
      <c r="AD66" s="9">
        <v>1.2</v>
      </c>
      <c r="AE66" s="34">
        <v>486</v>
      </c>
      <c r="AF66" s="38">
        <v>594</v>
      </c>
      <c r="AG66" s="9">
        <v>1.2</v>
      </c>
      <c r="AH66" s="34">
        <v>243</v>
      </c>
      <c r="AI66" s="38">
        <v>661.5</v>
      </c>
      <c r="AJ66" s="9">
        <v>2.7</v>
      </c>
      <c r="AK66" s="34">
        <f aca="true" t="shared" si="5" ref="AK66:AL88">SUMIF($D$5:$AJ$5,AK$5,$D66:$AJ66)</f>
        <v>3645</v>
      </c>
      <c r="AL66" s="8">
        <f t="shared" si="5"/>
        <v>5589</v>
      </c>
      <c r="AM66" s="43">
        <f t="shared" si="3"/>
        <v>1.5</v>
      </c>
    </row>
    <row r="67" spans="1:39" ht="18.75" customHeight="1">
      <c r="A67" s="24" t="s">
        <v>102</v>
      </c>
      <c r="B67" s="6" t="s">
        <v>17</v>
      </c>
      <c r="C67" s="7" t="s">
        <v>30</v>
      </c>
      <c r="D67" s="34"/>
      <c r="E67" s="38"/>
      <c r="F67" s="9"/>
      <c r="G67" s="34"/>
      <c r="H67" s="38"/>
      <c r="I67" s="9"/>
      <c r="J67" s="34"/>
      <c r="K67" s="38"/>
      <c r="L67" s="9"/>
      <c r="M67" s="34"/>
      <c r="N67" s="38"/>
      <c r="O67" s="9"/>
      <c r="P67" s="34"/>
      <c r="Q67" s="38"/>
      <c r="R67" s="9"/>
      <c r="S67" s="34"/>
      <c r="T67" s="38"/>
      <c r="U67" s="9"/>
      <c r="V67" s="34"/>
      <c r="W67" s="38"/>
      <c r="X67" s="9"/>
      <c r="Y67" s="34"/>
      <c r="Z67" s="38"/>
      <c r="AA67" s="9"/>
      <c r="AB67" s="34">
        <v>205.2</v>
      </c>
      <c r="AC67" s="38">
        <v>259.2</v>
      </c>
      <c r="AD67" s="9">
        <v>1.3</v>
      </c>
      <c r="AE67" s="34">
        <v>205.2</v>
      </c>
      <c r="AF67" s="38">
        <v>248.4</v>
      </c>
      <c r="AG67" s="9">
        <v>1.2</v>
      </c>
      <c r="AH67" s="34"/>
      <c r="AI67" s="38"/>
      <c r="AJ67" s="9"/>
      <c r="AK67" s="34">
        <f t="shared" si="5"/>
        <v>410.4</v>
      </c>
      <c r="AL67" s="8">
        <f t="shared" si="5"/>
        <v>507.6</v>
      </c>
      <c r="AM67" s="43">
        <f t="shared" si="3"/>
        <v>1.2</v>
      </c>
    </row>
    <row r="68" spans="1:39" ht="18.75" customHeight="1">
      <c r="A68" s="25" t="s">
        <v>43</v>
      </c>
      <c r="B68" s="6" t="s">
        <v>72</v>
      </c>
      <c r="C68" s="7" t="s">
        <v>6</v>
      </c>
      <c r="D68" s="34"/>
      <c r="E68" s="38"/>
      <c r="F68" s="9"/>
      <c r="G68" s="34">
        <v>324</v>
      </c>
      <c r="H68" s="38">
        <v>356.4</v>
      </c>
      <c r="I68" s="9">
        <v>1.1</v>
      </c>
      <c r="J68" s="34">
        <v>820.8</v>
      </c>
      <c r="K68" s="38">
        <v>756</v>
      </c>
      <c r="L68" s="9">
        <v>0.9</v>
      </c>
      <c r="M68" s="34"/>
      <c r="N68" s="38"/>
      <c r="O68" s="9"/>
      <c r="P68" s="34">
        <v>842.4</v>
      </c>
      <c r="Q68" s="38">
        <v>745.2</v>
      </c>
      <c r="R68" s="9">
        <v>0.9</v>
      </c>
      <c r="S68" s="34">
        <v>842.4</v>
      </c>
      <c r="T68" s="38">
        <v>820.8</v>
      </c>
      <c r="U68" s="9">
        <v>1</v>
      </c>
      <c r="V68" s="34">
        <v>432</v>
      </c>
      <c r="W68" s="38">
        <v>572.4</v>
      </c>
      <c r="X68" s="9">
        <v>1.3</v>
      </c>
      <c r="Y68" s="34">
        <v>432</v>
      </c>
      <c r="Z68" s="38">
        <v>464.4</v>
      </c>
      <c r="AA68" s="9">
        <v>1.1</v>
      </c>
      <c r="AB68" s="34">
        <v>907.2</v>
      </c>
      <c r="AC68" s="38">
        <v>1058.4</v>
      </c>
      <c r="AD68" s="9">
        <v>1.2</v>
      </c>
      <c r="AE68" s="34">
        <v>907.2</v>
      </c>
      <c r="AF68" s="38">
        <v>1252.8</v>
      </c>
      <c r="AG68" s="9">
        <v>1.4</v>
      </c>
      <c r="AH68" s="34">
        <v>432</v>
      </c>
      <c r="AI68" s="38">
        <v>1177.2</v>
      </c>
      <c r="AJ68" s="9">
        <v>2.7</v>
      </c>
      <c r="AK68" s="34">
        <f t="shared" si="5"/>
        <v>5940</v>
      </c>
      <c r="AL68" s="8">
        <f t="shared" si="5"/>
        <v>7203.6</v>
      </c>
      <c r="AM68" s="43">
        <f t="shared" si="3"/>
        <v>1.2</v>
      </c>
    </row>
    <row r="69" spans="1:39" ht="18.75" customHeight="1">
      <c r="A69" s="24"/>
      <c r="B69" s="6" t="s">
        <v>70</v>
      </c>
      <c r="C69" s="7" t="s">
        <v>6</v>
      </c>
      <c r="D69" s="34"/>
      <c r="E69" s="38"/>
      <c r="F69" s="9"/>
      <c r="G69" s="34">
        <v>324</v>
      </c>
      <c r="H69" s="38">
        <v>356.4</v>
      </c>
      <c r="I69" s="9">
        <v>1.1</v>
      </c>
      <c r="J69" s="34">
        <v>453.6</v>
      </c>
      <c r="K69" s="38">
        <v>572.4</v>
      </c>
      <c r="L69" s="9">
        <v>1.3</v>
      </c>
      <c r="M69" s="34"/>
      <c r="N69" s="38"/>
      <c r="O69" s="9"/>
      <c r="P69" s="34">
        <v>453.6</v>
      </c>
      <c r="Q69" s="38">
        <v>572.4</v>
      </c>
      <c r="R69" s="9">
        <v>1.3</v>
      </c>
      <c r="S69" s="34">
        <v>453.6</v>
      </c>
      <c r="T69" s="38">
        <v>486</v>
      </c>
      <c r="U69" s="9">
        <v>1.1</v>
      </c>
      <c r="V69" s="34">
        <v>216</v>
      </c>
      <c r="W69" s="38">
        <v>345.6</v>
      </c>
      <c r="X69" s="9">
        <v>1.6</v>
      </c>
      <c r="Y69" s="34">
        <v>216</v>
      </c>
      <c r="Z69" s="38">
        <v>237.6</v>
      </c>
      <c r="AA69" s="9">
        <v>1.1</v>
      </c>
      <c r="AB69" s="34">
        <v>345.6</v>
      </c>
      <c r="AC69" s="38">
        <v>615.6</v>
      </c>
      <c r="AD69" s="9">
        <v>1.8</v>
      </c>
      <c r="AE69" s="34">
        <v>345.6</v>
      </c>
      <c r="AF69" s="38">
        <v>496.8</v>
      </c>
      <c r="AG69" s="9">
        <v>1.4</v>
      </c>
      <c r="AH69" s="34">
        <v>216</v>
      </c>
      <c r="AI69" s="38">
        <v>453.6</v>
      </c>
      <c r="AJ69" s="9">
        <v>2.1</v>
      </c>
      <c r="AK69" s="34">
        <f t="shared" si="5"/>
        <v>3024</v>
      </c>
      <c r="AL69" s="8">
        <f t="shared" si="5"/>
        <v>4136.4</v>
      </c>
      <c r="AM69" s="43">
        <f t="shared" si="3"/>
        <v>1.4</v>
      </c>
    </row>
    <row r="70" spans="1:39" ht="18.75" customHeight="1">
      <c r="A70" s="10" t="s">
        <v>44</v>
      </c>
      <c r="B70" s="6" t="s">
        <v>72</v>
      </c>
      <c r="C70" s="7" t="s">
        <v>5</v>
      </c>
      <c r="D70" s="34"/>
      <c r="E70" s="38"/>
      <c r="F70" s="9"/>
      <c r="G70" s="34">
        <v>1231.2</v>
      </c>
      <c r="H70" s="38">
        <v>1630.8</v>
      </c>
      <c r="I70" s="9">
        <v>1.3</v>
      </c>
      <c r="J70" s="34">
        <v>1231.2</v>
      </c>
      <c r="K70" s="38">
        <v>2008.8</v>
      </c>
      <c r="L70" s="9">
        <v>1.6</v>
      </c>
      <c r="M70" s="34"/>
      <c r="N70" s="38"/>
      <c r="O70" s="9"/>
      <c r="P70" s="34">
        <v>972</v>
      </c>
      <c r="Q70" s="38">
        <v>1641.6</v>
      </c>
      <c r="R70" s="9">
        <v>1.7</v>
      </c>
      <c r="S70" s="34">
        <v>1555.2</v>
      </c>
      <c r="T70" s="38">
        <v>1425.6</v>
      </c>
      <c r="U70" s="9">
        <v>0.9</v>
      </c>
      <c r="V70" s="34">
        <v>907.2</v>
      </c>
      <c r="W70" s="38">
        <v>1468.8</v>
      </c>
      <c r="X70" s="9">
        <v>1.6</v>
      </c>
      <c r="Y70" s="34">
        <v>712.8</v>
      </c>
      <c r="Z70" s="38">
        <v>1263.6</v>
      </c>
      <c r="AA70" s="9">
        <v>1.8</v>
      </c>
      <c r="AB70" s="34">
        <v>1425.6</v>
      </c>
      <c r="AC70" s="38">
        <v>2570.4</v>
      </c>
      <c r="AD70" s="9">
        <v>1.8</v>
      </c>
      <c r="AE70" s="34">
        <v>1425.6</v>
      </c>
      <c r="AF70" s="38">
        <v>2257.2</v>
      </c>
      <c r="AG70" s="9">
        <v>1.6</v>
      </c>
      <c r="AH70" s="34">
        <v>712.8</v>
      </c>
      <c r="AI70" s="38">
        <v>1922.4</v>
      </c>
      <c r="AJ70" s="9">
        <v>2.7</v>
      </c>
      <c r="AK70" s="34">
        <f t="shared" si="5"/>
        <v>10173.6</v>
      </c>
      <c r="AL70" s="8">
        <f t="shared" si="5"/>
        <v>16189.199999999999</v>
      </c>
      <c r="AM70" s="43">
        <f aca="true" t="shared" si="6" ref="AM70:AM88">IF(AK70=0,"-",ROUND(AL70/AK70,1))</f>
        <v>1.6</v>
      </c>
    </row>
    <row r="71" spans="1:39" ht="18.75" customHeight="1">
      <c r="A71" s="25" t="s">
        <v>81</v>
      </c>
      <c r="B71" s="6" t="s">
        <v>86</v>
      </c>
      <c r="C71" s="7" t="s">
        <v>6</v>
      </c>
      <c r="D71" s="34"/>
      <c r="E71" s="38"/>
      <c r="F71" s="9"/>
      <c r="G71" s="34"/>
      <c r="H71" s="38"/>
      <c r="I71" s="9"/>
      <c r="J71" s="34"/>
      <c r="K71" s="38"/>
      <c r="L71" s="9"/>
      <c r="M71" s="34"/>
      <c r="N71" s="38"/>
      <c r="O71" s="9"/>
      <c r="P71" s="34">
        <v>216</v>
      </c>
      <c r="Q71" s="38">
        <v>360</v>
      </c>
      <c r="R71" s="9">
        <v>1.7</v>
      </c>
      <c r="S71" s="34">
        <v>216</v>
      </c>
      <c r="T71" s="38">
        <v>192</v>
      </c>
      <c r="U71" s="9">
        <v>0.9</v>
      </c>
      <c r="V71" s="34">
        <v>216</v>
      </c>
      <c r="W71" s="38">
        <v>120</v>
      </c>
      <c r="X71" s="9">
        <v>0.6</v>
      </c>
      <c r="Y71" s="34">
        <v>216</v>
      </c>
      <c r="Z71" s="38">
        <v>132</v>
      </c>
      <c r="AA71" s="9">
        <v>0.6</v>
      </c>
      <c r="AB71" s="34">
        <v>216</v>
      </c>
      <c r="AC71" s="38">
        <v>144</v>
      </c>
      <c r="AD71" s="9">
        <v>0.7</v>
      </c>
      <c r="AE71" s="34"/>
      <c r="AF71" s="38"/>
      <c r="AG71" s="9"/>
      <c r="AH71" s="34"/>
      <c r="AI71" s="38"/>
      <c r="AJ71" s="9"/>
      <c r="AK71" s="34">
        <f t="shared" si="5"/>
        <v>1080</v>
      </c>
      <c r="AL71" s="8">
        <f t="shared" si="5"/>
        <v>948</v>
      </c>
      <c r="AM71" s="43">
        <f t="shared" si="6"/>
        <v>0.9</v>
      </c>
    </row>
    <row r="72" spans="1:39" ht="18.75" customHeight="1">
      <c r="A72" s="26"/>
      <c r="B72" s="6" t="s">
        <v>93</v>
      </c>
      <c r="C72" s="7" t="s">
        <v>6</v>
      </c>
      <c r="D72" s="34"/>
      <c r="E72" s="38"/>
      <c r="F72" s="9"/>
      <c r="G72" s="34"/>
      <c r="H72" s="38"/>
      <c r="I72" s="9"/>
      <c r="J72" s="34"/>
      <c r="K72" s="38"/>
      <c r="L72" s="9"/>
      <c r="M72" s="34"/>
      <c r="N72" s="38"/>
      <c r="O72" s="9"/>
      <c r="P72" s="34"/>
      <c r="Q72" s="38"/>
      <c r="R72" s="9"/>
      <c r="S72" s="34">
        <v>216</v>
      </c>
      <c r="T72" s="38">
        <v>108</v>
      </c>
      <c r="U72" s="9">
        <v>0.5</v>
      </c>
      <c r="V72" s="34">
        <v>216</v>
      </c>
      <c r="W72" s="38">
        <v>48</v>
      </c>
      <c r="X72" s="9">
        <v>0.2</v>
      </c>
      <c r="Y72" s="34">
        <v>216</v>
      </c>
      <c r="Z72" s="38">
        <v>120</v>
      </c>
      <c r="AA72" s="9">
        <v>0.6</v>
      </c>
      <c r="AB72" s="34"/>
      <c r="AC72" s="38"/>
      <c r="AD72" s="9"/>
      <c r="AE72" s="34"/>
      <c r="AF72" s="38"/>
      <c r="AG72" s="9"/>
      <c r="AH72" s="34"/>
      <c r="AI72" s="38"/>
      <c r="AJ72" s="9"/>
      <c r="AK72" s="34">
        <f t="shared" si="5"/>
        <v>648</v>
      </c>
      <c r="AL72" s="8">
        <f t="shared" si="5"/>
        <v>276</v>
      </c>
      <c r="AM72" s="43">
        <f t="shared" si="6"/>
        <v>0.4</v>
      </c>
    </row>
    <row r="73" spans="1:39" ht="18.75" customHeight="1">
      <c r="A73" s="26"/>
      <c r="B73" s="6" t="s">
        <v>17</v>
      </c>
      <c r="C73" s="7" t="s">
        <v>6</v>
      </c>
      <c r="D73" s="34"/>
      <c r="E73" s="38"/>
      <c r="F73" s="9"/>
      <c r="G73" s="34"/>
      <c r="H73" s="38"/>
      <c r="I73" s="9"/>
      <c r="J73" s="34"/>
      <c r="K73" s="38"/>
      <c r="L73" s="9"/>
      <c r="M73" s="34">
        <v>216</v>
      </c>
      <c r="N73" s="38">
        <v>216</v>
      </c>
      <c r="O73" s="9">
        <v>1</v>
      </c>
      <c r="P73" s="34">
        <v>216</v>
      </c>
      <c r="Q73" s="38">
        <v>324</v>
      </c>
      <c r="R73" s="9">
        <v>1.5</v>
      </c>
      <c r="S73" s="34">
        <v>216</v>
      </c>
      <c r="T73" s="38">
        <v>216</v>
      </c>
      <c r="U73" s="9">
        <v>1</v>
      </c>
      <c r="V73" s="34">
        <v>216</v>
      </c>
      <c r="W73" s="38">
        <v>216</v>
      </c>
      <c r="X73" s="9">
        <v>1</v>
      </c>
      <c r="Y73" s="34">
        <v>216</v>
      </c>
      <c r="Z73" s="38">
        <v>180</v>
      </c>
      <c r="AA73" s="9">
        <v>0.8</v>
      </c>
      <c r="AB73" s="34">
        <v>216</v>
      </c>
      <c r="AC73" s="38">
        <v>312</v>
      </c>
      <c r="AD73" s="9">
        <v>1.4</v>
      </c>
      <c r="AE73" s="34">
        <v>216</v>
      </c>
      <c r="AF73" s="38">
        <v>288</v>
      </c>
      <c r="AG73" s="9">
        <v>1.3</v>
      </c>
      <c r="AH73" s="34">
        <v>216</v>
      </c>
      <c r="AI73" s="38">
        <v>420</v>
      </c>
      <c r="AJ73" s="9">
        <v>1.9</v>
      </c>
      <c r="AK73" s="34">
        <f t="shared" si="5"/>
        <v>1728</v>
      </c>
      <c r="AL73" s="8">
        <f t="shared" si="5"/>
        <v>2172</v>
      </c>
      <c r="AM73" s="43">
        <f t="shared" si="6"/>
        <v>1.3</v>
      </c>
    </row>
    <row r="74" spans="1:39" ht="18.75" customHeight="1">
      <c r="A74" s="26"/>
      <c r="B74" s="6" t="s">
        <v>82</v>
      </c>
      <c r="C74" s="7" t="s">
        <v>85</v>
      </c>
      <c r="D74" s="34"/>
      <c r="E74" s="38"/>
      <c r="F74" s="9"/>
      <c r="G74" s="34"/>
      <c r="H74" s="38"/>
      <c r="I74" s="9"/>
      <c r="J74" s="34"/>
      <c r="K74" s="38"/>
      <c r="L74" s="9"/>
      <c r="M74" s="34"/>
      <c r="N74" s="38"/>
      <c r="O74" s="9"/>
      <c r="P74" s="34"/>
      <c r="Q74" s="38"/>
      <c r="R74" s="9"/>
      <c r="S74" s="34"/>
      <c r="T74" s="38"/>
      <c r="U74" s="9"/>
      <c r="V74" s="34">
        <v>216</v>
      </c>
      <c r="W74" s="38">
        <v>216</v>
      </c>
      <c r="X74" s="9">
        <v>1</v>
      </c>
      <c r="Y74" s="34">
        <v>216</v>
      </c>
      <c r="Z74" s="38">
        <v>144</v>
      </c>
      <c r="AA74" s="9">
        <v>0.7</v>
      </c>
      <c r="AB74" s="34"/>
      <c r="AC74" s="38"/>
      <c r="AD74" s="9"/>
      <c r="AE74" s="34"/>
      <c r="AF74" s="38"/>
      <c r="AG74" s="9"/>
      <c r="AH74" s="34"/>
      <c r="AI74" s="38"/>
      <c r="AJ74" s="9"/>
      <c r="AK74" s="34">
        <f t="shared" si="5"/>
        <v>432</v>
      </c>
      <c r="AL74" s="8">
        <f t="shared" si="5"/>
        <v>360</v>
      </c>
      <c r="AM74" s="43">
        <f t="shared" si="6"/>
        <v>0.8</v>
      </c>
    </row>
    <row r="75" spans="1:39" ht="18.75" customHeight="1">
      <c r="A75" s="26"/>
      <c r="B75" s="6" t="s">
        <v>87</v>
      </c>
      <c r="C75" s="7" t="s">
        <v>6</v>
      </c>
      <c r="D75" s="34"/>
      <c r="E75" s="38"/>
      <c r="F75" s="9"/>
      <c r="G75" s="34"/>
      <c r="H75" s="38"/>
      <c r="I75" s="9"/>
      <c r="J75" s="34"/>
      <c r="K75" s="38"/>
      <c r="L75" s="9"/>
      <c r="M75" s="34"/>
      <c r="N75" s="38"/>
      <c r="O75" s="9"/>
      <c r="P75" s="34">
        <v>288</v>
      </c>
      <c r="Q75" s="38">
        <v>396</v>
      </c>
      <c r="R75" s="9">
        <v>1.4</v>
      </c>
      <c r="S75" s="34">
        <v>288</v>
      </c>
      <c r="T75" s="38">
        <v>204</v>
      </c>
      <c r="U75" s="9">
        <v>0.7</v>
      </c>
      <c r="V75" s="34">
        <v>288</v>
      </c>
      <c r="W75" s="38">
        <v>168</v>
      </c>
      <c r="X75" s="9">
        <v>0.6</v>
      </c>
      <c r="Y75" s="34">
        <v>288</v>
      </c>
      <c r="Z75" s="38">
        <v>108</v>
      </c>
      <c r="AA75" s="9">
        <v>0.4</v>
      </c>
      <c r="AB75" s="34">
        <v>288</v>
      </c>
      <c r="AC75" s="38">
        <v>144</v>
      </c>
      <c r="AD75" s="9">
        <v>0.5</v>
      </c>
      <c r="AE75" s="34">
        <v>288</v>
      </c>
      <c r="AF75" s="38">
        <v>288</v>
      </c>
      <c r="AG75" s="9">
        <v>1</v>
      </c>
      <c r="AH75" s="34">
        <v>216</v>
      </c>
      <c r="AI75" s="38">
        <v>360</v>
      </c>
      <c r="AJ75" s="9">
        <v>1.7</v>
      </c>
      <c r="AK75" s="34">
        <f t="shared" si="5"/>
        <v>1944</v>
      </c>
      <c r="AL75" s="8">
        <f t="shared" si="5"/>
        <v>1668</v>
      </c>
      <c r="AM75" s="43">
        <f t="shared" si="6"/>
        <v>0.9</v>
      </c>
    </row>
    <row r="76" spans="1:39" ht="18.75" customHeight="1">
      <c r="A76" s="25" t="s">
        <v>46</v>
      </c>
      <c r="B76" s="6" t="s">
        <v>17</v>
      </c>
      <c r="C76" s="7" t="s">
        <v>6</v>
      </c>
      <c r="D76" s="34"/>
      <c r="E76" s="38"/>
      <c r="F76" s="9"/>
      <c r="G76" s="34"/>
      <c r="H76" s="38"/>
      <c r="I76" s="9"/>
      <c r="J76" s="34">
        <v>259.2</v>
      </c>
      <c r="K76" s="38">
        <v>486</v>
      </c>
      <c r="L76" s="9">
        <v>1.9</v>
      </c>
      <c r="M76" s="34"/>
      <c r="N76" s="38"/>
      <c r="O76" s="9"/>
      <c r="P76" s="34">
        <v>259.2</v>
      </c>
      <c r="Q76" s="38">
        <v>561.6</v>
      </c>
      <c r="R76" s="9">
        <v>2.2</v>
      </c>
      <c r="S76" s="34">
        <v>216</v>
      </c>
      <c r="T76" s="38">
        <v>205.2</v>
      </c>
      <c r="U76" s="9">
        <v>1</v>
      </c>
      <c r="V76" s="34">
        <v>216</v>
      </c>
      <c r="W76" s="38">
        <v>302.4</v>
      </c>
      <c r="X76" s="9">
        <v>1.4</v>
      </c>
      <c r="Y76" s="34">
        <v>216</v>
      </c>
      <c r="Z76" s="38">
        <v>302.4</v>
      </c>
      <c r="AA76" s="9">
        <v>1.4</v>
      </c>
      <c r="AB76" s="34">
        <v>432</v>
      </c>
      <c r="AC76" s="38">
        <v>518.4</v>
      </c>
      <c r="AD76" s="9">
        <v>1.2</v>
      </c>
      <c r="AE76" s="34">
        <v>432</v>
      </c>
      <c r="AF76" s="38">
        <v>540</v>
      </c>
      <c r="AG76" s="9">
        <v>1.3</v>
      </c>
      <c r="AH76" s="34"/>
      <c r="AI76" s="38"/>
      <c r="AJ76" s="9"/>
      <c r="AK76" s="34">
        <f t="shared" si="5"/>
        <v>2030.4</v>
      </c>
      <c r="AL76" s="8">
        <f t="shared" si="5"/>
        <v>2916</v>
      </c>
      <c r="AM76" s="43">
        <f t="shared" si="6"/>
        <v>1.4</v>
      </c>
    </row>
    <row r="77" spans="1:39" ht="18.75" customHeight="1">
      <c r="A77" s="26"/>
      <c r="B77" s="6" t="s">
        <v>45</v>
      </c>
      <c r="C77" s="7" t="s">
        <v>6</v>
      </c>
      <c r="D77" s="34"/>
      <c r="E77" s="38"/>
      <c r="F77" s="9"/>
      <c r="G77" s="34"/>
      <c r="H77" s="38"/>
      <c r="I77" s="9"/>
      <c r="J77" s="34"/>
      <c r="K77" s="38"/>
      <c r="L77" s="9"/>
      <c r="M77" s="34"/>
      <c r="N77" s="38"/>
      <c r="O77" s="9"/>
      <c r="P77" s="34">
        <v>259.2</v>
      </c>
      <c r="Q77" s="38">
        <v>421.2</v>
      </c>
      <c r="R77" s="9">
        <v>1.6</v>
      </c>
      <c r="S77" s="34">
        <v>216</v>
      </c>
      <c r="T77" s="38">
        <v>313.2</v>
      </c>
      <c r="U77" s="9">
        <v>1.5</v>
      </c>
      <c r="V77" s="34"/>
      <c r="W77" s="38"/>
      <c r="X77" s="9"/>
      <c r="Y77" s="34"/>
      <c r="Z77" s="38"/>
      <c r="AA77" s="9"/>
      <c r="AB77" s="34"/>
      <c r="AC77" s="38"/>
      <c r="AD77" s="9"/>
      <c r="AE77" s="34"/>
      <c r="AF77" s="38"/>
      <c r="AG77" s="9"/>
      <c r="AH77" s="34"/>
      <c r="AI77" s="38"/>
      <c r="AJ77" s="9"/>
      <c r="AK77" s="34">
        <f t="shared" si="5"/>
        <v>475.2</v>
      </c>
      <c r="AL77" s="8">
        <f t="shared" si="5"/>
        <v>734.4</v>
      </c>
      <c r="AM77" s="43">
        <f t="shared" si="6"/>
        <v>1.5</v>
      </c>
    </row>
    <row r="78" spans="1:39" ht="18.75" customHeight="1">
      <c r="A78" s="24"/>
      <c r="B78" s="6" t="s">
        <v>13</v>
      </c>
      <c r="C78" s="7" t="s">
        <v>6</v>
      </c>
      <c r="D78" s="34"/>
      <c r="E78" s="38"/>
      <c r="F78" s="9"/>
      <c r="G78" s="34"/>
      <c r="H78" s="38"/>
      <c r="I78" s="9"/>
      <c r="J78" s="34"/>
      <c r="K78" s="38"/>
      <c r="L78" s="9"/>
      <c r="M78" s="34"/>
      <c r="N78" s="38"/>
      <c r="O78" s="9"/>
      <c r="P78" s="34">
        <v>259.2</v>
      </c>
      <c r="Q78" s="38">
        <v>388.8</v>
      </c>
      <c r="R78" s="9">
        <v>1.5</v>
      </c>
      <c r="S78" s="34">
        <v>216</v>
      </c>
      <c r="T78" s="38">
        <v>183.6</v>
      </c>
      <c r="U78" s="9">
        <v>0.9</v>
      </c>
      <c r="V78" s="34"/>
      <c r="W78" s="38"/>
      <c r="X78" s="9"/>
      <c r="Y78" s="34"/>
      <c r="Z78" s="38"/>
      <c r="AA78" s="9"/>
      <c r="AB78" s="34"/>
      <c r="AC78" s="38"/>
      <c r="AD78" s="9"/>
      <c r="AE78" s="34"/>
      <c r="AF78" s="38"/>
      <c r="AG78" s="9"/>
      <c r="AH78" s="34"/>
      <c r="AI78" s="38"/>
      <c r="AJ78" s="9"/>
      <c r="AK78" s="34">
        <f t="shared" si="5"/>
        <v>475.2</v>
      </c>
      <c r="AL78" s="8">
        <f t="shared" si="5"/>
        <v>572.4</v>
      </c>
      <c r="AM78" s="43">
        <f t="shared" si="6"/>
        <v>1.2</v>
      </c>
    </row>
    <row r="79" spans="1:39" ht="18.75" customHeight="1">
      <c r="A79" s="10" t="s">
        <v>88</v>
      </c>
      <c r="B79" s="6" t="s">
        <v>87</v>
      </c>
      <c r="C79" s="7" t="s">
        <v>6</v>
      </c>
      <c r="D79" s="34"/>
      <c r="E79" s="38"/>
      <c r="F79" s="9"/>
      <c r="G79" s="34"/>
      <c r="H79" s="38"/>
      <c r="I79" s="9"/>
      <c r="J79" s="34"/>
      <c r="K79" s="38"/>
      <c r="L79" s="9"/>
      <c r="M79" s="34"/>
      <c r="N79" s="38"/>
      <c r="O79" s="9"/>
      <c r="P79" s="34">
        <v>453.6</v>
      </c>
      <c r="Q79" s="38">
        <v>788.4</v>
      </c>
      <c r="R79" s="9">
        <v>1.7</v>
      </c>
      <c r="S79" s="34">
        <v>259.2</v>
      </c>
      <c r="T79" s="38">
        <v>280.8</v>
      </c>
      <c r="U79" s="9">
        <v>1.1</v>
      </c>
      <c r="V79" s="34">
        <v>259.2</v>
      </c>
      <c r="W79" s="38">
        <v>388.8</v>
      </c>
      <c r="X79" s="9">
        <v>1.5</v>
      </c>
      <c r="Y79" s="34">
        <v>259.2</v>
      </c>
      <c r="Z79" s="38">
        <v>313.2</v>
      </c>
      <c r="AA79" s="9">
        <v>1.2</v>
      </c>
      <c r="AB79" s="34">
        <v>518.4</v>
      </c>
      <c r="AC79" s="38">
        <v>594</v>
      </c>
      <c r="AD79" s="9">
        <v>1.1</v>
      </c>
      <c r="AE79" s="34">
        <v>518.4</v>
      </c>
      <c r="AF79" s="38">
        <v>734.4</v>
      </c>
      <c r="AG79" s="9">
        <v>1.4</v>
      </c>
      <c r="AH79" s="34"/>
      <c r="AI79" s="38"/>
      <c r="AJ79" s="9"/>
      <c r="AK79" s="34">
        <f t="shared" si="5"/>
        <v>2268</v>
      </c>
      <c r="AL79" s="8">
        <f t="shared" si="5"/>
        <v>3099.6</v>
      </c>
      <c r="AM79" s="43">
        <f t="shared" si="6"/>
        <v>1.4</v>
      </c>
    </row>
    <row r="80" spans="1:39" ht="18.75" customHeight="1">
      <c r="A80" s="25" t="s">
        <v>47</v>
      </c>
      <c r="B80" s="6" t="s">
        <v>89</v>
      </c>
      <c r="C80" s="7" t="s">
        <v>6</v>
      </c>
      <c r="D80" s="34"/>
      <c r="E80" s="38"/>
      <c r="F80" s="9"/>
      <c r="G80" s="34"/>
      <c r="H80" s="38"/>
      <c r="I80" s="9"/>
      <c r="J80" s="34"/>
      <c r="K80" s="38"/>
      <c r="L80" s="9"/>
      <c r="M80" s="34"/>
      <c r="N80" s="38"/>
      <c r="O80" s="9"/>
      <c r="P80" s="34">
        <v>918</v>
      </c>
      <c r="Q80" s="38">
        <v>1111.8</v>
      </c>
      <c r="R80" s="9">
        <v>1.2</v>
      </c>
      <c r="S80" s="34">
        <v>612</v>
      </c>
      <c r="T80" s="38">
        <v>540.6</v>
      </c>
      <c r="U80" s="9">
        <v>0.9</v>
      </c>
      <c r="V80" s="34">
        <v>612</v>
      </c>
      <c r="W80" s="38">
        <v>1050.6</v>
      </c>
      <c r="X80" s="9">
        <v>1.7</v>
      </c>
      <c r="Y80" s="34"/>
      <c r="Z80" s="38"/>
      <c r="AA80" s="9"/>
      <c r="AB80" s="34"/>
      <c r="AC80" s="38"/>
      <c r="AD80" s="9"/>
      <c r="AE80" s="34"/>
      <c r="AF80" s="38"/>
      <c r="AG80" s="9"/>
      <c r="AH80" s="34"/>
      <c r="AI80" s="38"/>
      <c r="AJ80" s="9"/>
      <c r="AK80" s="34">
        <f t="shared" si="5"/>
        <v>2142</v>
      </c>
      <c r="AL80" s="8">
        <f t="shared" si="5"/>
        <v>2703</v>
      </c>
      <c r="AM80" s="43">
        <f t="shared" si="6"/>
        <v>1.3</v>
      </c>
    </row>
    <row r="81" spans="1:39" ht="18.75" customHeight="1">
      <c r="A81" s="26"/>
      <c r="B81" s="6" t="s">
        <v>87</v>
      </c>
      <c r="C81" s="7" t="s">
        <v>6</v>
      </c>
      <c r="D81" s="34"/>
      <c r="E81" s="38"/>
      <c r="F81" s="9"/>
      <c r="G81" s="34"/>
      <c r="H81" s="38"/>
      <c r="I81" s="9"/>
      <c r="J81" s="34"/>
      <c r="K81" s="38"/>
      <c r="L81" s="9"/>
      <c r="M81" s="34"/>
      <c r="N81" s="38"/>
      <c r="O81" s="9"/>
      <c r="P81" s="34"/>
      <c r="Q81" s="38"/>
      <c r="R81" s="9"/>
      <c r="S81" s="34"/>
      <c r="T81" s="38"/>
      <c r="U81" s="9"/>
      <c r="V81" s="34"/>
      <c r="W81" s="38"/>
      <c r="X81" s="9"/>
      <c r="Y81" s="34">
        <v>612</v>
      </c>
      <c r="Z81" s="38">
        <v>744.6</v>
      </c>
      <c r="AA81" s="9">
        <v>1.2</v>
      </c>
      <c r="AB81" s="34">
        <v>612</v>
      </c>
      <c r="AC81" s="38">
        <v>928.2</v>
      </c>
      <c r="AD81" s="9">
        <v>1.5</v>
      </c>
      <c r="AE81" s="34">
        <v>612</v>
      </c>
      <c r="AF81" s="38">
        <v>1785</v>
      </c>
      <c r="AG81" s="9">
        <v>2.9</v>
      </c>
      <c r="AH81" s="34"/>
      <c r="AI81" s="38"/>
      <c r="AJ81" s="9"/>
      <c r="AK81" s="34">
        <f t="shared" si="5"/>
        <v>1836</v>
      </c>
      <c r="AL81" s="8">
        <f t="shared" si="5"/>
        <v>3457.8</v>
      </c>
      <c r="AM81" s="43">
        <f t="shared" si="6"/>
        <v>1.9</v>
      </c>
    </row>
    <row r="82" spans="1:39" ht="18.75" customHeight="1">
      <c r="A82" s="24"/>
      <c r="B82" s="6" t="s">
        <v>79</v>
      </c>
      <c r="C82" s="7" t="s">
        <v>6</v>
      </c>
      <c r="D82" s="34"/>
      <c r="E82" s="38"/>
      <c r="F82" s="9"/>
      <c r="G82" s="34">
        <v>204</v>
      </c>
      <c r="H82" s="38">
        <v>397.8</v>
      </c>
      <c r="I82" s="9">
        <v>2</v>
      </c>
      <c r="J82" s="34">
        <v>204</v>
      </c>
      <c r="K82" s="38">
        <v>591.6</v>
      </c>
      <c r="L82" s="9">
        <v>2.9</v>
      </c>
      <c r="M82" s="34"/>
      <c r="N82" s="38"/>
      <c r="O82" s="9"/>
      <c r="P82" s="34">
        <v>204</v>
      </c>
      <c r="Q82" s="38">
        <v>693.6</v>
      </c>
      <c r="R82" s="9">
        <v>3.4</v>
      </c>
      <c r="S82" s="34">
        <v>204</v>
      </c>
      <c r="T82" s="38">
        <v>836.4</v>
      </c>
      <c r="U82" s="9">
        <v>4.1</v>
      </c>
      <c r="V82" s="34">
        <v>204</v>
      </c>
      <c r="W82" s="38">
        <v>846.6</v>
      </c>
      <c r="X82" s="9">
        <v>4.2</v>
      </c>
      <c r="Y82" s="34">
        <v>204</v>
      </c>
      <c r="Z82" s="38">
        <v>540.6</v>
      </c>
      <c r="AA82" s="9">
        <v>2.7</v>
      </c>
      <c r="AB82" s="34">
        <v>204</v>
      </c>
      <c r="AC82" s="38">
        <v>652.8</v>
      </c>
      <c r="AD82" s="9">
        <v>3.2</v>
      </c>
      <c r="AE82" s="34">
        <v>408</v>
      </c>
      <c r="AF82" s="38">
        <v>867</v>
      </c>
      <c r="AG82" s="9">
        <v>2.1</v>
      </c>
      <c r="AH82" s="34"/>
      <c r="AI82" s="38"/>
      <c r="AJ82" s="9"/>
      <c r="AK82" s="34">
        <f t="shared" si="5"/>
        <v>1836</v>
      </c>
      <c r="AL82" s="8">
        <f t="shared" si="5"/>
        <v>5426.4</v>
      </c>
      <c r="AM82" s="43">
        <f t="shared" si="6"/>
        <v>3</v>
      </c>
    </row>
    <row r="83" spans="1:39" s="11" customFormat="1" ht="18.75" customHeight="1">
      <c r="A83" s="25" t="s">
        <v>48</v>
      </c>
      <c r="B83" s="6" t="s">
        <v>45</v>
      </c>
      <c r="C83" s="7" t="s">
        <v>6</v>
      </c>
      <c r="D83" s="34"/>
      <c r="E83" s="38"/>
      <c r="F83" s="9"/>
      <c r="G83" s="34"/>
      <c r="H83" s="38"/>
      <c r="I83" s="9"/>
      <c r="J83" s="34"/>
      <c r="K83" s="38"/>
      <c r="L83" s="9"/>
      <c r="M83" s="34"/>
      <c r="N83" s="38"/>
      <c r="O83" s="9"/>
      <c r="P83" s="34">
        <v>604.8</v>
      </c>
      <c r="Q83" s="38">
        <v>1155.6</v>
      </c>
      <c r="R83" s="9">
        <v>1.9</v>
      </c>
      <c r="S83" s="34">
        <v>648</v>
      </c>
      <c r="T83" s="38">
        <v>1090.8</v>
      </c>
      <c r="U83" s="9">
        <v>1.7</v>
      </c>
      <c r="V83" s="34">
        <v>518.4</v>
      </c>
      <c r="W83" s="38">
        <v>1069.2</v>
      </c>
      <c r="X83" s="9">
        <v>2.1</v>
      </c>
      <c r="Y83" s="34">
        <v>518.4</v>
      </c>
      <c r="Z83" s="38">
        <v>842.4</v>
      </c>
      <c r="AA83" s="9">
        <v>1.6</v>
      </c>
      <c r="AB83" s="34">
        <v>453.6</v>
      </c>
      <c r="AC83" s="38">
        <v>831.6</v>
      </c>
      <c r="AD83" s="9">
        <v>1.8</v>
      </c>
      <c r="AE83" s="34">
        <v>453.6</v>
      </c>
      <c r="AF83" s="38">
        <v>1328.4</v>
      </c>
      <c r="AG83" s="9">
        <v>2.9</v>
      </c>
      <c r="AH83" s="34">
        <v>453.6</v>
      </c>
      <c r="AI83" s="38">
        <v>1976.4</v>
      </c>
      <c r="AJ83" s="9">
        <v>4.4</v>
      </c>
      <c r="AK83" s="34">
        <f t="shared" si="5"/>
        <v>3650.3999999999996</v>
      </c>
      <c r="AL83" s="8">
        <f t="shared" si="5"/>
        <v>8294.4</v>
      </c>
      <c r="AM83" s="43">
        <f t="shared" si="6"/>
        <v>2.3</v>
      </c>
    </row>
    <row r="84" spans="1:39" s="11" customFormat="1" ht="18.75" customHeight="1">
      <c r="A84" s="24"/>
      <c r="B84" s="6" t="s">
        <v>80</v>
      </c>
      <c r="C84" s="7" t="s">
        <v>6</v>
      </c>
      <c r="D84" s="34"/>
      <c r="E84" s="38"/>
      <c r="F84" s="9"/>
      <c r="G84" s="34"/>
      <c r="H84" s="38"/>
      <c r="I84" s="9"/>
      <c r="J84" s="34">
        <v>216</v>
      </c>
      <c r="K84" s="38">
        <v>464.4</v>
      </c>
      <c r="L84" s="9">
        <v>2.2</v>
      </c>
      <c r="M84" s="34"/>
      <c r="N84" s="38"/>
      <c r="O84" s="9"/>
      <c r="P84" s="34">
        <v>216</v>
      </c>
      <c r="Q84" s="38">
        <v>453.6</v>
      </c>
      <c r="R84" s="9">
        <v>2.1</v>
      </c>
      <c r="S84" s="34">
        <v>216</v>
      </c>
      <c r="T84" s="38">
        <v>356.4</v>
      </c>
      <c r="U84" s="9">
        <v>1.7</v>
      </c>
      <c r="V84" s="34">
        <v>216</v>
      </c>
      <c r="W84" s="38">
        <v>453.6</v>
      </c>
      <c r="X84" s="9">
        <v>2.1</v>
      </c>
      <c r="Y84" s="34">
        <v>216</v>
      </c>
      <c r="Z84" s="38">
        <v>453.6</v>
      </c>
      <c r="AA84" s="9">
        <v>2.1</v>
      </c>
      <c r="AB84" s="34">
        <v>216</v>
      </c>
      <c r="AC84" s="38">
        <v>367.2</v>
      </c>
      <c r="AD84" s="9">
        <v>1.7</v>
      </c>
      <c r="AE84" s="34">
        <v>216</v>
      </c>
      <c r="AF84" s="38">
        <v>475.2</v>
      </c>
      <c r="AG84" s="9">
        <v>2.2</v>
      </c>
      <c r="AH84" s="34">
        <v>216</v>
      </c>
      <c r="AI84" s="38">
        <v>658.8</v>
      </c>
      <c r="AJ84" s="9">
        <v>3.1</v>
      </c>
      <c r="AK84" s="34">
        <f t="shared" si="5"/>
        <v>1728</v>
      </c>
      <c r="AL84" s="8">
        <f t="shared" si="5"/>
        <v>3682.7999999999993</v>
      </c>
      <c r="AM84" s="43">
        <f t="shared" si="6"/>
        <v>2.1</v>
      </c>
    </row>
    <row r="85" spans="1:39" ht="18.75" customHeight="1">
      <c r="A85" s="25" t="s">
        <v>49</v>
      </c>
      <c r="B85" s="32" t="s">
        <v>72</v>
      </c>
      <c r="C85" s="7" t="s">
        <v>50</v>
      </c>
      <c r="D85" s="34"/>
      <c r="E85" s="38"/>
      <c r="F85" s="9"/>
      <c r="G85" s="34">
        <v>259.2</v>
      </c>
      <c r="H85" s="38">
        <v>464.4</v>
      </c>
      <c r="I85" s="9">
        <v>1.8</v>
      </c>
      <c r="J85" s="34">
        <v>324</v>
      </c>
      <c r="K85" s="38">
        <v>1080</v>
      </c>
      <c r="L85" s="9">
        <v>3.3</v>
      </c>
      <c r="M85" s="34"/>
      <c r="N85" s="38"/>
      <c r="O85" s="9"/>
      <c r="P85" s="34">
        <v>216</v>
      </c>
      <c r="Q85" s="38">
        <v>669.6</v>
      </c>
      <c r="R85" s="9">
        <v>3.1</v>
      </c>
      <c r="S85" s="34">
        <v>216</v>
      </c>
      <c r="T85" s="38">
        <v>324</v>
      </c>
      <c r="U85" s="9">
        <v>1.5</v>
      </c>
      <c r="V85" s="34">
        <v>324</v>
      </c>
      <c r="W85" s="38">
        <v>378</v>
      </c>
      <c r="X85" s="9">
        <v>1.2</v>
      </c>
      <c r="Y85" s="34">
        <v>324</v>
      </c>
      <c r="Z85" s="38">
        <v>302.4</v>
      </c>
      <c r="AA85" s="9">
        <v>0.9</v>
      </c>
      <c r="AB85" s="34">
        <v>648</v>
      </c>
      <c r="AC85" s="38">
        <v>486</v>
      </c>
      <c r="AD85" s="9">
        <v>0.8</v>
      </c>
      <c r="AE85" s="34">
        <v>648</v>
      </c>
      <c r="AF85" s="38">
        <v>788.4</v>
      </c>
      <c r="AG85" s="9">
        <v>1.2</v>
      </c>
      <c r="AH85" s="34">
        <v>259.2</v>
      </c>
      <c r="AI85" s="38">
        <v>237.6</v>
      </c>
      <c r="AJ85" s="9">
        <v>0.9</v>
      </c>
      <c r="AK85" s="34">
        <f t="shared" si="5"/>
        <v>3218.3999999999996</v>
      </c>
      <c r="AL85" s="8">
        <f t="shared" si="5"/>
        <v>4730.400000000001</v>
      </c>
      <c r="AM85" s="43">
        <f t="shared" si="6"/>
        <v>1.5</v>
      </c>
    </row>
    <row r="86" spans="1:39" ht="18.75" customHeight="1">
      <c r="A86" s="24"/>
      <c r="B86" s="6" t="s">
        <v>92</v>
      </c>
      <c r="C86" s="7" t="s">
        <v>85</v>
      </c>
      <c r="D86" s="34"/>
      <c r="E86" s="38"/>
      <c r="F86" s="9"/>
      <c r="G86" s="34"/>
      <c r="H86" s="38"/>
      <c r="I86" s="9"/>
      <c r="J86" s="34"/>
      <c r="K86" s="38"/>
      <c r="L86" s="9"/>
      <c r="M86" s="34"/>
      <c r="N86" s="38"/>
      <c r="O86" s="9"/>
      <c r="P86" s="34"/>
      <c r="Q86" s="38"/>
      <c r="R86" s="9"/>
      <c r="S86" s="34"/>
      <c r="T86" s="38"/>
      <c r="U86" s="9"/>
      <c r="V86" s="34">
        <v>216</v>
      </c>
      <c r="W86" s="38">
        <v>270</v>
      </c>
      <c r="X86" s="9">
        <v>1.3</v>
      </c>
      <c r="Y86" s="34">
        <v>216</v>
      </c>
      <c r="Z86" s="38">
        <v>248.4</v>
      </c>
      <c r="AA86" s="9">
        <v>1.2</v>
      </c>
      <c r="AB86" s="34"/>
      <c r="AC86" s="38"/>
      <c r="AD86" s="9"/>
      <c r="AE86" s="34"/>
      <c r="AF86" s="38"/>
      <c r="AG86" s="9"/>
      <c r="AH86" s="34"/>
      <c r="AI86" s="38"/>
      <c r="AJ86" s="9"/>
      <c r="AK86" s="34">
        <f t="shared" si="5"/>
        <v>432</v>
      </c>
      <c r="AL86" s="8">
        <f t="shared" si="5"/>
        <v>518.4</v>
      </c>
      <c r="AM86" s="43">
        <f t="shared" si="6"/>
        <v>1.2</v>
      </c>
    </row>
    <row r="87" spans="1:39" ht="18.75" customHeight="1">
      <c r="A87" s="10" t="s">
        <v>90</v>
      </c>
      <c r="B87" s="32" t="s">
        <v>87</v>
      </c>
      <c r="C87" s="7" t="s">
        <v>85</v>
      </c>
      <c r="D87" s="34"/>
      <c r="E87" s="38"/>
      <c r="F87" s="9"/>
      <c r="G87" s="34"/>
      <c r="H87" s="38"/>
      <c r="I87" s="9"/>
      <c r="J87" s="34"/>
      <c r="K87" s="38"/>
      <c r="L87" s="9"/>
      <c r="M87" s="34"/>
      <c r="N87" s="38"/>
      <c r="O87" s="9"/>
      <c r="P87" s="34">
        <v>324</v>
      </c>
      <c r="Q87" s="38">
        <v>388.8</v>
      </c>
      <c r="R87" s="9">
        <v>1.2</v>
      </c>
      <c r="S87" s="34">
        <v>388.8</v>
      </c>
      <c r="T87" s="38">
        <v>669.6</v>
      </c>
      <c r="U87" s="9">
        <v>1.7</v>
      </c>
      <c r="V87" s="34">
        <v>388.8</v>
      </c>
      <c r="W87" s="38">
        <v>464.4</v>
      </c>
      <c r="X87" s="9">
        <v>1.2</v>
      </c>
      <c r="Y87" s="34">
        <v>302.4</v>
      </c>
      <c r="Z87" s="38">
        <v>324</v>
      </c>
      <c r="AA87" s="9">
        <v>1.1</v>
      </c>
      <c r="AB87" s="34">
        <v>302.4</v>
      </c>
      <c r="AC87" s="38">
        <v>410.4</v>
      </c>
      <c r="AD87" s="9">
        <v>1.4</v>
      </c>
      <c r="AE87" s="34">
        <v>399.6</v>
      </c>
      <c r="AF87" s="38">
        <v>702</v>
      </c>
      <c r="AG87" s="9">
        <v>1.8</v>
      </c>
      <c r="AH87" s="34"/>
      <c r="AI87" s="38"/>
      <c r="AJ87" s="9"/>
      <c r="AK87" s="34">
        <f t="shared" si="5"/>
        <v>2106</v>
      </c>
      <c r="AL87" s="8">
        <f t="shared" si="5"/>
        <v>2959.2000000000003</v>
      </c>
      <c r="AM87" s="43">
        <f t="shared" si="6"/>
        <v>1.4</v>
      </c>
    </row>
    <row r="88" spans="1:39" ht="18.75" customHeight="1" thickBot="1">
      <c r="A88" s="27" t="s">
        <v>98</v>
      </c>
      <c r="B88" s="28" t="s">
        <v>87</v>
      </c>
      <c r="C88" s="29" t="s">
        <v>85</v>
      </c>
      <c r="D88" s="35"/>
      <c r="E88" s="39"/>
      <c r="F88" s="31"/>
      <c r="G88" s="35"/>
      <c r="H88" s="39"/>
      <c r="I88" s="31"/>
      <c r="J88" s="35"/>
      <c r="K88" s="39"/>
      <c r="L88" s="31"/>
      <c r="M88" s="35"/>
      <c r="N88" s="39"/>
      <c r="O88" s="31"/>
      <c r="P88" s="35"/>
      <c r="Q88" s="39"/>
      <c r="R88" s="31"/>
      <c r="S88" s="35"/>
      <c r="T88" s="39"/>
      <c r="U88" s="31"/>
      <c r="V88" s="35"/>
      <c r="W88" s="39"/>
      <c r="X88" s="31"/>
      <c r="Y88" s="35">
        <v>216</v>
      </c>
      <c r="Z88" s="39">
        <v>183.6</v>
      </c>
      <c r="AA88" s="31">
        <v>0.9</v>
      </c>
      <c r="AB88" s="35">
        <v>216</v>
      </c>
      <c r="AC88" s="39">
        <v>205.2</v>
      </c>
      <c r="AD88" s="31">
        <v>1</v>
      </c>
      <c r="AE88" s="35"/>
      <c r="AF88" s="39"/>
      <c r="AG88" s="31"/>
      <c r="AH88" s="35"/>
      <c r="AI88" s="39"/>
      <c r="AJ88" s="31"/>
      <c r="AK88" s="35">
        <f t="shared" si="5"/>
        <v>432</v>
      </c>
      <c r="AL88" s="30">
        <f t="shared" si="5"/>
        <v>388.79999999999995</v>
      </c>
      <c r="AM88" s="44">
        <f t="shared" si="6"/>
        <v>0.9</v>
      </c>
    </row>
    <row r="89" spans="1:39" ht="18.75" customHeight="1" thickTop="1">
      <c r="A89" s="16" t="s">
        <v>51</v>
      </c>
      <c r="B89" s="17"/>
      <c r="C89" s="18"/>
      <c r="D89" s="36">
        <f>SUM(D6:D88)</f>
        <v>14527.199999999999</v>
      </c>
      <c r="E89" s="40">
        <f>SUM(E6:E88)</f>
        <v>14440.8</v>
      </c>
      <c r="F89" s="20">
        <f>IF(D89=0,"",ROUND(E89/D89,1))</f>
        <v>1</v>
      </c>
      <c r="G89" s="36">
        <f>SUM(G6:G88)</f>
        <v>7178.639999999999</v>
      </c>
      <c r="H89" s="40">
        <f>SUM(H6:H88)</f>
        <v>7901.999999999999</v>
      </c>
      <c r="I89" s="20">
        <f>IF(G89=0,"",ROUND(H89/G89,1))</f>
        <v>1.1</v>
      </c>
      <c r="J89" s="36">
        <f>SUM(J6:J88)</f>
        <v>61487.63999999999</v>
      </c>
      <c r="K89" s="40">
        <f>SUM(K6:K88)</f>
        <v>94342.44</v>
      </c>
      <c r="L89" s="20">
        <f>IF(J89=0,"",ROUND(K89/J89,1))</f>
        <v>1.5</v>
      </c>
      <c r="M89" s="36">
        <f>SUM(M6:M88)</f>
        <v>216</v>
      </c>
      <c r="N89" s="40">
        <f>SUM(N6:N88)</f>
        <v>216</v>
      </c>
      <c r="O89" s="20">
        <f>IF(M89=0,"",ROUND(N89/M89,1))</f>
        <v>1</v>
      </c>
      <c r="P89" s="36">
        <f>SUM(P6:P88)</f>
        <v>64088.03999999999</v>
      </c>
      <c r="Q89" s="40">
        <f>SUM(Q6:Q88)</f>
        <v>118128.42000000003</v>
      </c>
      <c r="R89" s="20">
        <f>IF(P89=0,"",ROUND(Q89/P89,1))</f>
        <v>1.8</v>
      </c>
      <c r="S89" s="36">
        <f>SUM(S6:S88)</f>
        <v>61186.19999999999</v>
      </c>
      <c r="T89" s="40">
        <f>SUM(T6:T88)</f>
        <v>98028.96000000002</v>
      </c>
      <c r="U89" s="20">
        <f>IF(S89=0,"",ROUND(T89/S89,1))</f>
        <v>1.6</v>
      </c>
      <c r="V89" s="36">
        <f>SUM(V6:V88)</f>
        <v>51555.48</v>
      </c>
      <c r="W89" s="40">
        <f>SUM(W6:W88)</f>
        <v>83635.37999999998</v>
      </c>
      <c r="X89" s="20">
        <f>IF(V89=0,"",ROUND(W89/V89,1))</f>
        <v>1.6</v>
      </c>
      <c r="Y89" s="36">
        <f>SUM(Y6:Y88)</f>
        <v>38911.20000000001</v>
      </c>
      <c r="Z89" s="40">
        <f>SUM(Z6:Z88)</f>
        <v>68307.18</v>
      </c>
      <c r="AA89" s="20">
        <f>IF(Y89=0,"",ROUND(Z89/Y89,1))</f>
        <v>1.8</v>
      </c>
      <c r="AB89" s="36">
        <f>SUM(AB6:AB88)</f>
        <v>55882.43999999999</v>
      </c>
      <c r="AC89" s="40">
        <f>SUM(AC6:AC88)</f>
        <v>76957.61999999995</v>
      </c>
      <c r="AD89" s="20">
        <f>IF(AB89=0,"",ROUND(AC89/AB89,1))</f>
        <v>1.4</v>
      </c>
      <c r="AE89" s="36">
        <f>SUM(AE6:AE88)</f>
        <v>56666.279999999984</v>
      </c>
      <c r="AF89" s="40">
        <f>SUM(AF6:AF88)</f>
        <v>132468.66000000003</v>
      </c>
      <c r="AG89" s="20">
        <f>IF(AE89=0,"",ROUND(AF89/AE89,1))</f>
        <v>2.3</v>
      </c>
      <c r="AH89" s="36">
        <f>SUM(AH6:AH88)</f>
        <v>39389.159999999996</v>
      </c>
      <c r="AI89" s="40">
        <f>SUM(AI6:AI88)</f>
        <v>109797.11999999997</v>
      </c>
      <c r="AJ89" s="20">
        <f>IF(AH89=0,"",ROUND(AI89/AH89,1))</f>
        <v>2.8</v>
      </c>
      <c r="AK89" s="36">
        <f>SUM(AK6:AK88)</f>
        <v>451088.28000000014</v>
      </c>
      <c r="AL89" s="19">
        <f>SUM(AL6:AL88)</f>
        <v>804224.5800000001</v>
      </c>
      <c r="AM89" s="45">
        <f>IF(AK89=0,"",ROUND(AL89/AK89,1))</f>
        <v>1.8</v>
      </c>
    </row>
    <row r="90" spans="1:39" ht="18.75" customHeight="1" thickBot="1">
      <c r="A90" s="12" t="s">
        <v>52</v>
      </c>
      <c r="B90" s="13"/>
      <c r="C90" s="14"/>
      <c r="D90" s="62">
        <f>COUNTA(F6:F88)</f>
        <v>10</v>
      </c>
      <c r="E90" s="63"/>
      <c r="F90" s="64"/>
      <c r="G90" s="62">
        <f>COUNTA(I6:I88)</f>
        <v>13</v>
      </c>
      <c r="H90" s="63"/>
      <c r="I90" s="64"/>
      <c r="J90" s="62">
        <f>COUNTA(L6:L88)</f>
        <v>57</v>
      </c>
      <c r="K90" s="63"/>
      <c r="L90" s="64"/>
      <c r="M90" s="62">
        <f>COUNTA(O6:O88)</f>
        <v>1</v>
      </c>
      <c r="N90" s="63"/>
      <c r="O90" s="64"/>
      <c r="P90" s="62">
        <f>COUNTA(R6:R88)</f>
        <v>71</v>
      </c>
      <c r="Q90" s="63"/>
      <c r="R90" s="64"/>
      <c r="S90" s="62">
        <f>COUNTA(U6:U88)</f>
        <v>70</v>
      </c>
      <c r="T90" s="63"/>
      <c r="U90" s="64"/>
      <c r="V90" s="62">
        <f>COUNTA(X6:X88)</f>
        <v>69</v>
      </c>
      <c r="W90" s="63"/>
      <c r="X90" s="64"/>
      <c r="Y90" s="62">
        <f>COUNTA(AA6:AA88)</f>
        <v>70</v>
      </c>
      <c r="Z90" s="63"/>
      <c r="AA90" s="64"/>
      <c r="AB90" s="62">
        <f>COUNTA(AD6:AD88)</f>
        <v>70</v>
      </c>
      <c r="AC90" s="63"/>
      <c r="AD90" s="64"/>
      <c r="AE90" s="62">
        <f>COUNTA(AG6:AG88)</f>
        <v>60</v>
      </c>
      <c r="AF90" s="63"/>
      <c r="AG90" s="64"/>
      <c r="AH90" s="62">
        <f>COUNTA(AJ6:AJ88)</f>
        <v>38</v>
      </c>
      <c r="AI90" s="63"/>
      <c r="AJ90" s="64"/>
      <c r="AK90" s="62">
        <f>COUNTIF(AM6:AM88,"&gt;0")</f>
        <v>83</v>
      </c>
      <c r="AL90" s="63"/>
      <c r="AM90" s="64"/>
    </row>
    <row r="91" spans="3:39" ht="13.5">
      <c r="C91" s="15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4:39" ht="13.5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4:39" ht="13.5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</sheetData>
  <mergeCells count="38">
    <mergeCell ref="AH3:AJ3"/>
    <mergeCell ref="AH4:AJ4"/>
    <mergeCell ref="AH90:AJ90"/>
    <mergeCell ref="AK3:AM4"/>
    <mergeCell ref="AK90:AM90"/>
    <mergeCell ref="AB3:AD3"/>
    <mergeCell ref="AB4:AD4"/>
    <mergeCell ref="AB90:AD90"/>
    <mergeCell ref="AE3:AG3"/>
    <mergeCell ref="AE4:AG4"/>
    <mergeCell ref="AE90:AG90"/>
    <mergeCell ref="V3:X3"/>
    <mergeCell ref="V4:X4"/>
    <mergeCell ref="V90:X90"/>
    <mergeCell ref="Y3:AA3"/>
    <mergeCell ref="Y4:AA4"/>
    <mergeCell ref="Y90:AA90"/>
    <mergeCell ref="P90:R90"/>
    <mergeCell ref="S3:U3"/>
    <mergeCell ref="S4:U4"/>
    <mergeCell ref="S90:U90"/>
    <mergeCell ref="P3:R3"/>
    <mergeCell ref="P4:R4"/>
    <mergeCell ref="J90:L90"/>
    <mergeCell ref="M3:O3"/>
    <mergeCell ref="M4:O4"/>
    <mergeCell ref="M90:O90"/>
    <mergeCell ref="J3:L3"/>
    <mergeCell ref="J4:L4"/>
    <mergeCell ref="D90:F90"/>
    <mergeCell ref="G3:I3"/>
    <mergeCell ref="G4:I4"/>
    <mergeCell ref="G90:I90"/>
    <mergeCell ref="A3:A5"/>
    <mergeCell ref="B3:B5"/>
    <mergeCell ref="C3:C5"/>
    <mergeCell ref="D3:F3"/>
    <mergeCell ref="D4:F4"/>
  </mergeCells>
  <printOptions horizontalCentered="1"/>
  <pageMargins left="0.58" right="0.4" top="0.38" bottom="0.3937007874015748" header="0.19" footer="0.1968503937007874"/>
  <pageSetup fitToWidth="0" fitToHeight="1" horizontalDpi="300" verticalDpi="300" orientation="portrait" paperSize="9" scale="49" r:id="rId1"/>
  <headerFooter alignWithMargins="0">
    <oddFooter>&amp;C&amp;P / &amp;N ページ</oddFooter>
  </headerFooter>
  <colBreaks count="2" manualBreakCount="2">
    <brk id="15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2010-06-18T05:36:43Z</cp:lastPrinted>
  <dcterms:created xsi:type="dcterms:W3CDTF">2001-03-16T04:52:35Z</dcterms:created>
  <dcterms:modified xsi:type="dcterms:W3CDTF">2011-01-19T06:33:23Z</dcterms:modified>
  <cp:category/>
  <cp:version/>
  <cp:contentType/>
  <cp:contentStatus/>
</cp:coreProperties>
</file>