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240" windowWidth="4800" windowHeight="5220" tabRatio="772" activeTab="0"/>
  </bookViews>
  <sheets>
    <sheet name="4年産" sheetId="1" r:id="rId1"/>
  </sheets>
  <definedNames>
    <definedName name="_xlnm.Print_Area" localSheetId="0">'4年産'!$A$1:$I$72,'4年産'!$J$2:$AP$72</definedName>
    <definedName name="_xlnm.Print_Titles" localSheetId="0">'4年産'!$A:$C</definedName>
    <definedName name="Z_BB8C389E_89CE_4666_B760_F3EDF593C621_.wvu.Cols" localSheetId="0" hidden="1">'4年産'!$D:$F,'4年産'!$G:$I,'4年産'!$J:$L,'4年産'!$M:$O,'4年産'!$P:$R,'4年産'!$S:$U,'4年産'!$V:$X,'4年産'!$Y:$AA,'4年産'!$AB:$AD,'4年産'!$AE:$AG,'4年産'!$AI:$AJ,'4年産'!$AK:$AM,'4年産'!$AO:$AS</definedName>
    <definedName name="Z_BB8C389E_89CE_4666_B760_F3EDF593C621_.wvu.PrintArea" localSheetId="0" hidden="1">'4年産'!$A$1:$O$72,'4年産'!$M$2:$AN$72</definedName>
    <definedName name="Z_BB8C389E_89CE_4666_B760_F3EDF593C621_.wvu.PrintTitles" localSheetId="0" hidden="1">'4年産'!$A:$C</definedName>
  </definedNames>
  <calcPr fullCalcOnLoad="1"/>
</workbook>
</file>

<file path=xl/sharedStrings.xml><?xml version="1.0" encoding="utf-8"?>
<sst xmlns="http://schemas.openxmlformats.org/spreadsheetml/2006/main" count="231" uniqueCount="83">
  <si>
    <t>北海道</t>
  </si>
  <si>
    <t>地域区分</t>
  </si>
  <si>
    <t>青　森</t>
  </si>
  <si>
    <t>岩　手</t>
  </si>
  <si>
    <t>宮　城</t>
  </si>
  <si>
    <t>秋　田</t>
  </si>
  <si>
    <t>山　形</t>
  </si>
  <si>
    <t>庄　内</t>
  </si>
  <si>
    <t>福　島</t>
  </si>
  <si>
    <t>茨　城</t>
  </si>
  <si>
    <t>栃　木</t>
  </si>
  <si>
    <t>千　葉</t>
  </si>
  <si>
    <t>新　潟</t>
  </si>
  <si>
    <t>富　山</t>
  </si>
  <si>
    <t>石　川</t>
  </si>
  <si>
    <t>福　井</t>
  </si>
  <si>
    <t>長　野</t>
  </si>
  <si>
    <t>岐　阜</t>
  </si>
  <si>
    <t>愛　知</t>
  </si>
  <si>
    <t>三　重</t>
  </si>
  <si>
    <t>滋　賀</t>
  </si>
  <si>
    <t>鳥　取</t>
  </si>
  <si>
    <t>島　根</t>
  </si>
  <si>
    <t>岡　山</t>
  </si>
  <si>
    <t>山　口</t>
  </si>
  <si>
    <t>香　川</t>
  </si>
  <si>
    <t>福　岡</t>
  </si>
  <si>
    <t>熊　本</t>
  </si>
  <si>
    <t>上場銘柄数</t>
  </si>
  <si>
    <t>申込数量倍率</t>
  </si>
  <si>
    <t>あきたこまち</t>
  </si>
  <si>
    <t>全地区</t>
  </si>
  <si>
    <t>はなの舞い</t>
  </si>
  <si>
    <t>ひとめぼれ</t>
  </si>
  <si>
    <t>コシヒカリ</t>
  </si>
  <si>
    <t>申込数量</t>
  </si>
  <si>
    <t>申込数量倍率</t>
  </si>
  <si>
    <t>申込業者数倍率</t>
  </si>
  <si>
    <t>申込業者数</t>
  </si>
  <si>
    <t>落札業者数</t>
  </si>
  <si>
    <t>初星</t>
  </si>
  <si>
    <t>入札販売数量</t>
  </si>
  <si>
    <t>きらら３９７</t>
  </si>
  <si>
    <t>Ａ地区</t>
  </si>
  <si>
    <t>ササニシキ</t>
  </si>
  <si>
    <t>キヌヒカリ</t>
  </si>
  <si>
    <t>ゆきの精</t>
  </si>
  <si>
    <t>能登ひかり</t>
  </si>
  <si>
    <t>日本晴</t>
  </si>
  <si>
    <t>むつほまれ</t>
  </si>
  <si>
    <t>ハツシモ</t>
  </si>
  <si>
    <t>ヤマホウシ</t>
  </si>
  <si>
    <t>ヒノヒカリ</t>
  </si>
  <si>
    <t>佐　賀</t>
  </si>
  <si>
    <t>大　分</t>
  </si>
  <si>
    <t>朝日</t>
  </si>
  <si>
    <t>兵　庫</t>
  </si>
  <si>
    <t>ゆきひかり</t>
  </si>
  <si>
    <t>空育１２５号</t>
  </si>
  <si>
    <t>むつかおり</t>
  </si>
  <si>
    <t>つがるおとめ</t>
  </si>
  <si>
    <t>越路早生</t>
  </si>
  <si>
    <t>トドロキワセ</t>
  </si>
  <si>
    <t>新潟早生</t>
  </si>
  <si>
    <t>フクヒカリ</t>
  </si>
  <si>
    <t>湖南Ａ</t>
  </si>
  <si>
    <t>ヤマヒカリ</t>
  </si>
  <si>
    <t>アケボノ</t>
  </si>
  <si>
    <t>第1回</t>
  </si>
  <si>
    <t>第3回</t>
  </si>
  <si>
    <t>第4回</t>
  </si>
  <si>
    <t>第5回</t>
  </si>
  <si>
    <t>第2回</t>
  </si>
  <si>
    <t>東京</t>
  </si>
  <si>
    <t>大阪</t>
  </si>
  <si>
    <t>全銘柄平均</t>
  </si>
  <si>
    <t>年産平均</t>
  </si>
  <si>
    <t>東京・大阪
平均</t>
  </si>
  <si>
    <t>産　地</t>
  </si>
  <si>
    <t>銘　柄</t>
  </si>
  <si>
    <t>内　陸</t>
  </si>
  <si>
    <t>（単位：トン）</t>
  </si>
  <si>
    <t>上場数量、申込数量及び申込数量倍率（平成4年産）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</si>
</sst>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;;;"/>
    <numFmt numFmtId="178" formatCode="#,##0.00_ "/>
    <numFmt numFmtId="179" formatCode="#,##0;&quot;△ &quot;#,##0"/>
    <numFmt numFmtId="180" formatCode="0.0_);[Red]\(0.0\)"/>
    <numFmt numFmtId="181" formatCode="#,##0.0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;;;"/>
    <numFmt numFmtId="185" formatCode="#,##0.0_ ;;"/>
    <numFmt numFmtId="186" formatCode="0.00_);[Red]\(0.00\)"/>
    <numFmt numFmtId="187" formatCode="#,##0.00_ ;;"/>
    <numFmt numFmtId="188" formatCode="\ @"/>
    <numFmt numFmtId="189" formatCode="#,##0.0;[Red]\-#,##0.0"/>
    <numFmt numFmtId="190" formatCode="#,##0.00_);[Red]\-#,##0.00_)"/>
    <numFmt numFmtId="191" formatCode="#,##0.0_);[Red]\-#,##0.0_)"/>
    <numFmt numFmtId="192" formatCode="#,##0_);[Red]\-#,##0_)"/>
    <numFmt numFmtId="193" formatCode="0.000_);[Red]\(0.000\)"/>
    <numFmt numFmtId="194" formatCode="0.0_ "/>
    <numFmt numFmtId="195" formatCode="0_ "/>
    <numFmt numFmtId="196" formatCode="#,##0.00_);[Red]\(#,##0.00\)"/>
    <numFmt numFmtId="197" formatCode="0.00;[Red]0.00"/>
    <numFmt numFmtId="198" formatCode="0.00_ "/>
    <numFmt numFmtId="199" formatCode="0.0;[Red]0.0"/>
    <numFmt numFmtId="200" formatCode="#,##0_ ;[Red]\-#,##0\ "/>
    <numFmt numFmtId="201" formatCode="0.0_ ;[Red]\-0.0\ "/>
    <numFmt numFmtId="202" formatCode="#,##0;[Red]#,##0"/>
    <numFmt numFmtId="203" formatCode="#,##0_ "/>
    <numFmt numFmtId="204" formatCode="0_ ;[Red]\-0\ "/>
    <numFmt numFmtId="205" formatCode="#,##0.0;[Red]#,##0.0"/>
    <numFmt numFmtId="206" formatCode="[&lt;=999]000;000\-00"/>
    <numFmt numFmtId="207" formatCode="#,##0.00_ ;[Red]\-#,##0.00\ "/>
    <numFmt numFmtId="208" formatCode="#,##0_ ;;"/>
    <numFmt numFmtId="209" formatCode="0_);[Red]\(0\)"/>
    <numFmt numFmtId="210" formatCode="&quot;\&quot;0;&quot;\&quot;\-0"/>
    <numFmt numFmtId="211" formatCode="#0;\-#;"/>
    <numFmt numFmtId="212" formatCode="#,##0.00_);\(#,##0.00\)"/>
    <numFmt numFmtId="213" formatCode="#0;\-#.0;"/>
    <numFmt numFmtId="214" formatCode="#0;\-#.00;"/>
  </numFmts>
  <fonts count="8">
    <font>
      <sz val="11"/>
      <name val="Fjｺﾞｼｯｸ体(ﾓﾄﾔ)"/>
      <family val="3"/>
    </font>
    <font>
      <b/>
      <sz val="11"/>
      <name val="Fjｺﾞｼｯｸ体(ﾓﾄﾔ)"/>
      <family val="3"/>
    </font>
    <font>
      <i/>
      <sz val="11"/>
      <name val="Fjｺﾞｼｯｸ体(ﾓﾄﾔ)"/>
      <family val="3"/>
    </font>
    <font>
      <b/>
      <i/>
      <sz val="11"/>
      <name val="Fjｺﾞｼｯｸ体(ﾓﾄﾔ)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38" fontId="5" fillId="0" borderId="0" xfId="16" applyFont="1" applyAlignment="1">
      <alignment/>
    </xf>
    <xf numFmtId="38" fontId="5" fillId="0" borderId="0" xfId="16" applyFont="1" applyBorder="1" applyAlignment="1">
      <alignment horizontal="center"/>
    </xf>
    <xf numFmtId="57" fontId="5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Continuous" vertical="center"/>
    </xf>
    <xf numFmtId="57" fontId="5" fillId="0" borderId="3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Continuous" vertical="center"/>
    </xf>
    <xf numFmtId="38" fontId="5" fillId="0" borderId="5" xfId="16" applyFont="1" applyBorder="1" applyAlignment="1">
      <alignment horizontal="centerContinuous" vertical="center"/>
    </xf>
    <xf numFmtId="179" fontId="5" fillId="0" borderId="6" xfId="0" applyNumberFormat="1" applyFont="1" applyBorder="1" applyAlignment="1">
      <alignment horizontal="centerContinuous" vertical="center"/>
    </xf>
    <xf numFmtId="179" fontId="5" fillId="0" borderId="7" xfId="0" applyNumberFormat="1" applyFont="1" applyBorder="1" applyAlignment="1">
      <alignment horizontal="centerContinuous" vertical="center"/>
    </xf>
    <xf numFmtId="187" fontId="5" fillId="0" borderId="8" xfId="0" applyNumberFormat="1" applyFont="1" applyBorder="1" applyAlignment="1">
      <alignment vertical="center"/>
    </xf>
    <xf numFmtId="187" fontId="5" fillId="0" borderId="9" xfId="0" applyNumberFormat="1" applyFont="1" applyBorder="1" applyAlignment="1">
      <alignment vertical="center"/>
    </xf>
    <xf numFmtId="208" fontId="5" fillId="0" borderId="8" xfId="0" applyNumberFormat="1" applyFont="1" applyBorder="1" applyAlignment="1">
      <alignment vertical="center"/>
    </xf>
    <xf numFmtId="208" fontId="5" fillId="0" borderId="9" xfId="0" applyNumberFormat="1" applyFont="1" applyBorder="1" applyAlignment="1">
      <alignment vertical="center"/>
    </xf>
    <xf numFmtId="209" fontId="5" fillId="0" borderId="10" xfId="0" applyNumberFormat="1" applyFont="1" applyBorder="1" applyAlignment="1">
      <alignment vertical="center"/>
    </xf>
    <xf numFmtId="185" fontId="5" fillId="0" borderId="11" xfId="0" applyNumberFormat="1" applyFont="1" applyBorder="1" applyAlignment="1">
      <alignment vertical="center"/>
    </xf>
    <xf numFmtId="185" fontId="5" fillId="0" borderId="12" xfId="0" applyNumberFormat="1" applyFont="1" applyBorder="1" applyAlignment="1">
      <alignment vertical="center"/>
    </xf>
    <xf numFmtId="185" fontId="5" fillId="0" borderId="13" xfId="0" applyNumberFormat="1" applyFont="1" applyBorder="1" applyAlignment="1">
      <alignment vertical="center"/>
    </xf>
    <xf numFmtId="57" fontId="5" fillId="0" borderId="14" xfId="0" applyNumberFormat="1" applyFont="1" applyBorder="1" applyAlignment="1">
      <alignment horizontal="center" vertical="center"/>
    </xf>
    <xf numFmtId="185" fontId="5" fillId="0" borderId="15" xfId="0" applyNumberFormat="1" applyFont="1" applyBorder="1" applyAlignment="1">
      <alignment vertical="center"/>
    </xf>
    <xf numFmtId="185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85" fontId="5" fillId="0" borderId="22" xfId="0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185" fontId="5" fillId="0" borderId="24" xfId="0" applyNumberFormat="1" applyFont="1" applyBorder="1" applyAlignment="1">
      <alignment vertical="center"/>
    </xf>
    <xf numFmtId="57" fontId="5" fillId="0" borderId="25" xfId="0" applyNumberFormat="1" applyFont="1" applyBorder="1" applyAlignment="1">
      <alignment horizontal="center" vertical="center"/>
    </xf>
    <xf numFmtId="185" fontId="5" fillId="0" borderId="26" xfId="0" applyNumberFormat="1" applyFont="1" applyBorder="1" applyAlignment="1">
      <alignment vertical="center"/>
    </xf>
    <xf numFmtId="185" fontId="5" fillId="0" borderId="27" xfId="0" applyNumberFormat="1" applyFont="1" applyBorder="1" applyAlignment="1">
      <alignment vertical="center"/>
    </xf>
    <xf numFmtId="185" fontId="5" fillId="0" borderId="28" xfId="0" applyNumberFormat="1" applyFont="1" applyBorder="1" applyAlignment="1">
      <alignment vertical="center"/>
    </xf>
    <xf numFmtId="185" fontId="5" fillId="0" borderId="29" xfId="0" applyNumberFormat="1" applyFont="1" applyBorder="1" applyAlignment="1">
      <alignment vertical="center"/>
    </xf>
    <xf numFmtId="179" fontId="5" fillId="0" borderId="30" xfId="0" applyNumberFormat="1" applyFont="1" applyBorder="1" applyAlignment="1">
      <alignment horizontal="centerContinuous" vertical="center"/>
    </xf>
    <xf numFmtId="0" fontId="5" fillId="0" borderId="31" xfId="0" applyFont="1" applyFill="1" applyBorder="1" applyAlignment="1">
      <alignment horizontal="centerContinuous" vertical="center"/>
    </xf>
    <xf numFmtId="0" fontId="5" fillId="0" borderId="32" xfId="0" applyFont="1" applyFill="1" applyBorder="1" applyAlignment="1">
      <alignment horizontal="centerContinuous" vertical="center"/>
    </xf>
    <xf numFmtId="38" fontId="5" fillId="0" borderId="33" xfId="16" applyFont="1" applyBorder="1" applyAlignment="1">
      <alignment horizontal="centerContinuous" vertical="center"/>
    </xf>
    <xf numFmtId="185" fontId="5" fillId="0" borderId="34" xfId="0" applyNumberFormat="1" applyFont="1" applyBorder="1" applyAlignment="1">
      <alignment vertical="center"/>
    </xf>
    <xf numFmtId="185" fontId="5" fillId="0" borderId="35" xfId="0" applyNumberFormat="1" applyFont="1" applyBorder="1" applyAlignment="1">
      <alignment vertical="center"/>
    </xf>
    <xf numFmtId="57" fontId="5" fillId="0" borderId="36" xfId="0" applyNumberFormat="1" applyFont="1" applyBorder="1" applyAlignment="1">
      <alignment horizontal="center" vertical="center"/>
    </xf>
    <xf numFmtId="185" fontId="5" fillId="0" borderId="37" xfId="0" applyNumberFormat="1" applyFont="1" applyBorder="1" applyAlignment="1">
      <alignment vertical="center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38" fontId="5" fillId="0" borderId="11" xfId="16" applyFont="1" applyBorder="1" applyAlignment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38" fontId="5" fillId="0" borderId="12" xfId="16" applyFont="1" applyBorder="1" applyAlignment="1">
      <alignment horizontal="center" vertical="center"/>
    </xf>
    <xf numFmtId="57" fontId="5" fillId="0" borderId="41" xfId="0" applyNumberFormat="1" applyFont="1" applyBorder="1" applyAlignment="1">
      <alignment horizontal="center" vertical="center"/>
    </xf>
    <xf numFmtId="187" fontId="5" fillId="0" borderId="42" xfId="0" applyNumberFormat="1" applyFont="1" applyBorder="1" applyAlignment="1">
      <alignment vertical="center"/>
    </xf>
    <xf numFmtId="187" fontId="5" fillId="0" borderId="43" xfId="0" applyNumberFormat="1" applyFont="1" applyBorder="1" applyAlignment="1">
      <alignment vertical="center"/>
    </xf>
    <xf numFmtId="178" fontId="5" fillId="0" borderId="32" xfId="0" applyNumberFormat="1" applyFont="1" applyBorder="1" applyAlignment="1">
      <alignment vertical="center"/>
    </xf>
    <xf numFmtId="187" fontId="5" fillId="0" borderId="15" xfId="0" applyNumberFormat="1" applyFont="1" applyBorder="1" applyAlignment="1">
      <alignment vertical="center"/>
    </xf>
    <xf numFmtId="187" fontId="5" fillId="0" borderId="16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38" fontId="5" fillId="0" borderId="8" xfId="16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38" fontId="5" fillId="0" borderId="49" xfId="16" applyFont="1" applyBorder="1" applyAlignment="1">
      <alignment horizontal="center" vertical="center"/>
    </xf>
    <xf numFmtId="38" fontId="5" fillId="0" borderId="50" xfId="16" applyFont="1" applyBorder="1" applyAlignment="1">
      <alignment horizontal="center" vertical="center"/>
    </xf>
    <xf numFmtId="38" fontId="5" fillId="0" borderId="7" xfId="16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57" fontId="5" fillId="0" borderId="53" xfId="0" applyNumberFormat="1" applyFont="1" applyBorder="1" applyAlignment="1">
      <alignment horizontal="center" vertical="center"/>
    </xf>
    <xf numFmtId="57" fontId="5" fillId="0" borderId="42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57" fontId="5" fillId="0" borderId="54" xfId="0" applyNumberFormat="1" applyFont="1" applyBorder="1" applyAlignment="1">
      <alignment horizontal="center" vertical="center"/>
    </xf>
    <xf numFmtId="57" fontId="5" fillId="0" borderId="55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179" fontId="5" fillId="0" borderId="59" xfId="0" applyNumberFormat="1" applyFont="1" applyBorder="1" applyAlignment="1">
      <alignment horizontal="center" vertical="center"/>
    </xf>
    <xf numFmtId="179" fontId="5" fillId="0" borderId="60" xfId="0" applyNumberFormat="1" applyFont="1" applyBorder="1" applyAlignment="1">
      <alignment horizontal="center" vertical="center"/>
    </xf>
    <xf numFmtId="179" fontId="5" fillId="0" borderId="61" xfId="0" applyNumberFormat="1" applyFont="1" applyBorder="1" applyAlignment="1">
      <alignment horizontal="center" vertical="center"/>
    </xf>
    <xf numFmtId="179" fontId="5" fillId="0" borderId="62" xfId="0" applyNumberFormat="1" applyFont="1" applyBorder="1" applyAlignment="1">
      <alignment horizontal="center" vertical="center"/>
    </xf>
    <xf numFmtId="179" fontId="5" fillId="0" borderId="63" xfId="0" applyNumberFormat="1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5"/>
  <sheetViews>
    <sheetView tabSelected="1" view="pageBreakPreview" zoomScaleSheetLayoutView="100"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8.8984375" style="1" customWidth="1"/>
    <col min="2" max="2" width="13.59765625" style="1" customWidth="1"/>
    <col min="3" max="3" width="9" style="4" bestFit="1" customWidth="1"/>
    <col min="4" max="12" width="13.3984375" style="1" customWidth="1"/>
    <col min="13" max="13" width="11.5" style="1" customWidth="1"/>
    <col min="14" max="14" width="12.69921875" style="1" customWidth="1"/>
    <col min="15" max="35" width="13.3984375" style="1" customWidth="1"/>
    <col min="36" max="36" width="15" style="1" customWidth="1"/>
    <col min="37" max="37" width="13.3984375" style="1" customWidth="1"/>
    <col min="38" max="38" width="15" style="1" customWidth="1"/>
    <col min="39" max="40" width="13.3984375" style="1" customWidth="1"/>
    <col min="41" max="45" width="13.3984375" style="1" hidden="1" customWidth="1"/>
    <col min="46" max="46" width="8.8984375" style="1" hidden="1" customWidth="1"/>
    <col min="47" max="16384" width="8.8984375" style="1" customWidth="1"/>
  </cols>
  <sheetData>
    <row r="1" ht="25.5" customHeight="1">
      <c r="A1" s="63" t="s">
        <v>82</v>
      </c>
    </row>
    <row r="2" spans="9:45" ht="21.75" customHeight="1" thickBot="1">
      <c r="I2" s="62" t="s">
        <v>81</v>
      </c>
      <c r="O2" s="62" t="s">
        <v>81</v>
      </c>
      <c r="U2" s="62" t="s">
        <v>81</v>
      </c>
      <c r="AA2" s="62" t="s">
        <v>81</v>
      </c>
      <c r="AG2" s="62" t="s">
        <v>81</v>
      </c>
      <c r="AN2" s="62" t="s">
        <v>81</v>
      </c>
      <c r="AS2" s="3"/>
    </row>
    <row r="3" spans="1:45" ht="15" customHeight="1">
      <c r="A3" s="67" t="s">
        <v>78</v>
      </c>
      <c r="B3" s="70" t="s">
        <v>79</v>
      </c>
      <c r="C3" s="73" t="s">
        <v>1</v>
      </c>
      <c r="D3" s="88" t="s">
        <v>68</v>
      </c>
      <c r="E3" s="89"/>
      <c r="F3" s="89"/>
      <c r="G3" s="89"/>
      <c r="H3" s="89"/>
      <c r="I3" s="90"/>
      <c r="J3" s="88" t="s">
        <v>72</v>
      </c>
      <c r="K3" s="89"/>
      <c r="L3" s="89"/>
      <c r="M3" s="89"/>
      <c r="N3" s="89"/>
      <c r="O3" s="90"/>
      <c r="P3" s="88" t="s">
        <v>69</v>
      </c>
      <c r="Q3" s="89"/>
      <c r="R3" s="89"/>
      <c r="S3" s="89"/>
      <c r="T3" s="89"/>
      <c r="U3" s="90"/>
      <c r="V3" s="88" t="s">
        <v>70</v>
      </c>
      <c r="W3" s="89"/>
      <c r="X3" s="89"/>
      <c r="Y3" s="89"/>
      <c r="Z3" s="89"/>
      <c r="AA3" s="90"/>
      <c r="AB3" s="88" t="s">
        <v>71</v>
      </c>
      <c r="AC3" s="89"/>
      <c r="AD3" s="89"/>
      <c r="AE3" s="89"/>
      <c r="AF3" s="89"/>
      <c r="AG3" s="90"/>
      <c r="AH3" s="88" t="s">
        <v>76</v>
      </c>
      <c r="AI3" s="89"/>
      <c r="AJ3" s="89"/>
      <c r="AK3" s="89"/>
      <c r="AL3" s="89"/>
      <c r="AM3" s="89"/>
      <c r="AN3" s="90"/>
      <c r="AO3" s="24"/>
      <c r="AP3" s="24"/>
      <c r="AQ3" s="24"/>
      <c r="AR3" s="24"/>
      <c r="AS3" s="25"/>
    </row>
    <row r="4" spans="1:45" ht="15" customHeight="1">
      <c r="A4" s="68"/>
      <c r="B4" s="71"/>
      <c r="C4" s="74"/>
      <c r="D4" s="82" t="s">
        <v>73</v>
      </c>
      <c r="E4" s="83"/>
      <c r="F4" s="83"/>
      <c r="G4" s="84" t="s">
        <v>74</v>
      </c>
      <c r="H4" s="83"/>
      <c r="I4" s="85"/>
      <c r="J4" s="82" t="s">
        <v>73</v>
      </c>
      <c r="K4" s="83"/>
      <c r="L4" s="83"/>
      <c r="M4" s="84" t="s">
        <v>74</v>
      </c>
      <c r="N4" s="83"/>
      <c r="O4" s="85"/>
      <c r="P4" s="82" t="s">
        <v>73</v>
      </c>
      <c r="Q4" s="83"/>
      <c r="R4" s="83"/>
      <c r="S4" s="84" t="s">
        <v>74</v>
      </c>
      <c r="T4" s="83"/>
      <c r="U4" s="85"/>
      <c r="V4" s="82" t="s">
        <v>73</v>
      </c>
      <c r="W4" s="83"/>
      <c r="X4" s="83"/>
      <c r="Y4" s="84" t="s">
        <v>74</v>
      </c>
      <c r="Z4" s="83"/>
      <c r="AA4" s="85"/>
      <c r="AB4" s="82" t="s">
        <v>73</v>
      </c>
      <c r="AC4" s="83"/>
      <c r="AD4" s="83"/>
      <c r="AE4" s="84" t="s">
        <v>74</v>
      </c>
      <c r="AF4" s="83"/>
      <c r="AG4" s="85"/>
      <c r="AH4" s="76" t="s">
        <v>73</v>
      </c>
      <c r="AI4" s="77"/>
      <c r="AJ4" s="77"/>
      <c r="AK4" s="98" t="s">
        <v>74</v>
      </c>
      <c r="AL4" s="99"/>
      <c r="AM4" s="99"/>
      <c r="AN4" s="96" t="s">
        <v>77</v>
      </c>
      <c r="AO4" s="26"/>
      <c r="AP4" s="26"/>
      <c r="AQ4" s="26"/>
      <c r="AR4" s="26"/>
      <c r="AS4" s="27"/>
    </row>
    <row r="5" spans="1:45" ht="17.25" customHeight="1">
      <c r="A5" s="68"/>
      <c r="B5" s="71"/>
      <c r="C5" s="74"/>
      <c r="D5" s="80">
        <v>33851</v>
      </c>
      <c r="E5" s="81"/>
      <c r="F5" s="81"/>
      <c r="G5" s="86">
        <v>33844</v>
      </c>
      <c r="H5" s="81"/>
      <c r="I5" s="87"/>
      <c r="J5" s="80">
        <v>33865</v>
      </c>
      <c r="K5" s="81"/>
      <c r="L5" s="81"/>
      <c r="M5" s="86">
        <v>33875</v>
      </c>
      <c r="N5" s="81"/>
      <c r="O5" s="87"/>
      <c r="P5" s="80">
        <v>33956</v>
      </c>
      <c r="Q5" s="81"/>
      <c r="R5" s="81"/>
      <c r="S5" s="86">
        <v>33948</v>
      </c>
      <c r="T5" s="81"/>
      <c r="U5" s="87"/>
      <c r="V5" s="80">
        <v>34017</v>
      </c>
      <c r="W5" s="81"/>
      <c r="X5" s="81"/>
      <c r="Y5" s="86">
        <v>34025</v>
      </c>
      <c r="Z5" s="81"/>
      <c r="AA5" s="87"/>
      <c r="AB5" s="80">
        <v>34114</v>
      </c>
      <c r="AC5" s="81"/>
      <c r="AD5" s="81"/>
      <c r="AE5" s="86">
        <v>34103</v>
      </c>
      <c r="AF5" s="81"/>
      <c r="AG5" s="87"/>
      <c r="AH5" s="78"/>
      <c r="AI5" s="79"/>
      <c r="AJ5" s="79"/>
      <c r="AK5" s="100"/>
      <c r="AL5" s="79"/>
      <c r="AM5" s="79"/>
      <c r="AN5" s="97"/>
      <c r="AO5" s="28"/>
      <c r="AP5" s="28"/>
      <c r="AQ5" s="28"/>
      <c r="AR5" s="28"/>
      <c r="AS5" s="29"/>
    </row>
    <row r="6" spans="1:45" ht="17.25" customHeight="1" thickBot="1">
      <c r="A6" s="69"/>
      <c r="B6" s="72"/>
      <c r="C6" s="75"/>
      <c r="D6" s="21" t="s">
        <v>41</v>
      </c>
      <c r="E6" s="55" t="s">
        <v>35</v>
      </c>
      <c r="F6" s="33" t="s">
        <v>29</v>
      </c>
      <c r="G6" s="6" t="s">
        <v>41</v>
      </c>
      <c r="H6" s="6" t="s">
        <v>35</v>
      </c>
      <c r="I6" s="8" t="s">
        <v>36</v>
      </c>
      <c r="J6" s="21" t="s">
        <v>41</v>
      </c>
      <c r="K6" s="55" t="s">
        <v>35</v>
      </c>
      <c r="L6" s="33" t="s">
        <v>36</v>
      </c>
      <c r="M6" s="6" t="s">
        <v>41</v>
      </c>
      <c r="N6" s="6" t="s">
        <v>35</v>
      </c>
      <c r="O6" s="8" t="s">
        <v>36</v>
      </c>
      <c r="P6" s="21" t="s">
        <v>41</v>
      </c>
      <c r="Q6" s="55" t="s">
        <v>35</v>
      </c>
      <c r="R6" s="33" t="s">
        <v>36</v>
      </c>
      <c r="S6" s="6" t="s">
        <v>41</v>
      </c>
      <c r="T6" s="6" t="s">
        <v>35</v>
      </c>
      <c r="U6" s="8" t="s">
        <v>36</v>
      </c>
      <c r="V6" s="21" t="s">
        <v>41</v>
      </c>
      <c r="W6" s="55" t="s">
        <v>35</v>
      </c>
      <c r="X6" s="33" t="s">
        <v>36</v>
      </c>
      <c r="Y6" s="6" t="s">
        <v>41</v>
      </c>
      <c r="Z6" s="6" t="s">
        <v>35</v>
      </c>
      <c r="AA6" s="8" t="s">
        <v>36</v>
      </c>
      <c r="AB6" s="21" t="s">
        <v>41</v>
      </c>
      <c r="AC6" s="55" t="s">
        <v>35</v>
      </c>
      <c r="AD6" s="33" t="s">
        <v>36</v>
      </c>
      <c r="AE6" s="6" t="s">
        <v>41</v>
      </c>
      <c r="AF6" s="6" t="s">
        <v>35</v>
      </c>
      <c r="AG6" s="8" t="s">
        <v>36</v>
      </c>
      <c r="AH6" s="21" t="s">
        <v>36</v>
      </c>
      <c r="AI6" s="6" t="s">
        <v>41</v>
      </c>
      <c r="AJ6" s="6" t="s">
        <v>35</v>
      </c>
      <c r="AK6" s="6" t="s">
        <v>41</v>
      </c>
      <c r="AL6" s="55" t="s">
        <v>35</v>
      </c>
      <c r="AM6" s="8" t="s">
        <v>36</v>
      </c>
      <c r="AN6" s="44" t="s">
        <v>36</v>
      </c>
      <c r="AO6" s="6" t="s">
        <v>41</v>
      </c>
      <c r="AP6" s="6" t="s">
        <v>35</v>
      </c>
      <c r="AQ6" s="6" t="s">
        <v>38</v>
      </c>
      <c r="AR6" s="6" t="s">
        <v>39</v>
      </c>
      <c r="AS6" s="8" t="s">
        <v>37</v>
      </c>
    </row>
    <row r="7" spans="1:45" ht="17.25" customHeight="1">
      <c r="A7" s="46" t="s">
        <v>0</v>
      </c>
      <c r="B7" s="47" t="s">
        <v>57</v>
      </c>
      <c r="C7" s="48" t="s">
        <v>31</v>
      </c>
      <c r="D7" s="59">
        <v>0</v>
      </c>
      <c r="E7" s="56">
        <v>0</v>
      </c>
      <c r="F7" s="34">
        <v>0</v>
      </c>
      <c r="G7" s="13">
        <v>0</v>
      </c>
      <c r="H7" s="13">
        <v>0</v>
      </c>
      <c r="I7" s="18">
        <v>0</v>
      </c>
      <c r="J7" s="59">
        <v>2178</v>
      </c>
      <c r="K7" s="56">
        <v>84870</v>
      </c>
      <c r="L7" s="34">
        <v>39</v>
      </c>
      <c r="M7" s="13">
        <v>2196</v>
      </c>
      <c r="N7" s="13">
        <v>73620</v>
      </c>
      <c r="O7" s="18">
        <v>33.5</v>
      </c>
      <c r="P7" s="59">
        <v>2190.6</v>
      </c>
      <c r="Q7" s="56">
        <v>113325.12</v>
      </c>
      <c r="R7" s="34">
        <v>51.7</v>
      </c>
      <c r="S7" s="13">
        <v>2208.96</v>
      </c>
      <c r="T7" s="13">
        <v>126663.84</v>
      </c>
      <c r="U7" s="18">
        <v>57.3</v>
      </c>
      <c r="V7" s="59">
        <v>3422.16</v>
      </c>
      <c r="W7" s="56">
        <v>73067.4</v>
      </c>
      <c r="X7" s="34">
        <v>21.4</v>
      </c>
      <c r="Y7" s="13">
        <v>3440.16</v>
      </c>
      <c r="Z7" s="13">
        <v>46139.4</v>
      </c>
      <c r="AA7" s="18">
        <v>13.4</v>
      </c>
      <c r="AB7" s="59">
        <v>3420</v>
      </c>
      <c r="AC7" s="56">
        <v>25182</v>
      </c>
      <c r="AD7" s="34">
        <v>7.4</v>
      </c>
      <c r="AE7" s="13">
        <v>3438</v>
      </c>
      <c r="AF7" s="13">
        <v>22824</v>
      </c>
      <c r="AG7" s="18">
        <v>6.6</v>
      </c>
      <c r="AH7" s="22">
        <f>IF(AI7&gt;0,ROUND(AJ7/AI7,1),0)</f>
        <v>26.4</v>
      </c>
      <c r="AI7" s="13">
        <f aca="true" t="shared" si="0" ref="AI7:AI38">SUM(D7,J7,P7,V7,AB7)</f>
        <v>11210.76</v>
      </c>
      <c r="AJ7" s="13">
        <f aca="true" t="shared" si="1" ref="AJ7:AJ38">SUM(E7,K7,Q7,W7,AC7)</f>
        <v>296444.52</v>
      </c>
      <c r="AK7" s="13">
        <f aca="true" t="shared" si="2" ref="AK7:AK38">SUM(G7,M7,S7,Y7,AE7)</f>
        <v>11283.119999999999</v>
      </c>
      <c r="AL7" s="56">
        <f aca="true" t="shared" si="3" ref="AL7:AL38">SUM(H7,N7,T7,Z7,AF7)</f>
        <v>269247.24</v>
      </c>
      <c r="AM7" s="18">
        <f aca="true" t="shared" si="4" ref="AM7:AM38">IF(AK7&gt;0,ROUND(AL7/AK7,1),0)</f>
        <v>23.9</v>
      </c>
      <c r="AN7" s="45">
        <f>IF(AO7&gt;0,ROUND(AP7/AO7,1),0)</f>
        <v>25.1</v>
      </c>
      <c r="AO7" s="64">
        <f aca="true" t="shared" si="5" ref="AO7:AO38">SUM(AI7,AK7)</f>
        <v>22493.879999999997</v>
      </c>
      <c r="AP7" s="64">
        <f aca="true" t="shared" si="6" ref="AP7:AP38">SUM(AJ7,AL7)</f>
        <v>565691.76</v>
      </c>
      <c r="AQ7" s="15">
        <f aca="true" t="shared" si="7" ref="AQ7:AR26">SUMIF($F$6:$AG$6,AQ$6,$F7:$AG7)</f>
        <v>0</v>
      </c>
      <c r="AR7" s="15">
        <f t="shared" si="7"/>
        <v>0</v>
      </c>
      <c r="AS7" s="18" t="e">
        <f>ROUND(AQ7/AR7,1)</f>
        <v>#DIV/0!</v>
      </c>
    </row>
    <row r="8" spans="1:45" ht="17.25" customHeight="1">
      <c r="A8" s="49"/>
      <c r="B8" s="47" t="s">
        <v>58</v>
      </c>
      <c r="C8" s="48" t="s">
        <v>31</v>
      </c>
      <c r="D8" s="59">
        <v>0</v>
      </c>
      <c r="E8" s="56">
        <v>0</v>
      </c>
      <c r="F8" s="34">
        <v>0</v>
      </c>
      <c r="G8" s="13">
        <v>0</v>
      </c>
      <c r="H8" s="13">
        <v>0</v>
      </c>
      <c r="I8" s="18">
        <v>0</v>
      </c>
      <c r="J8" s="59">
        <v>432</v>
      </c>
      <c r="K8" s="56">
        <v>24894</v>
      </c>
      <c r="L8" s="34">
        <v>57.6</v>
      </c>
      <c r="M8" s="13">
        <v>396</v>
      </c>
      <c r="N8" s="13">
        <v>14958</v>
      </c>
      <c r="O8" s="18">
        <v>37.8</v>
      </c>
      <c r="P8" s="59">
        <v>432</v>
      </c>
      <c r="Q8" s="56">
        <v>26496</v>
      </c>
      <c r="R8" s="34">
        <v>61.3</v>
      </c>
      <c r="S8" s="13">
        <v>396</v>
      </c>
      <c r="T8" s="13">
        <v>23976</v>
      </c>
      <c r="U8" s="18">
        <v>60.5</v>
      </c>
      <c r="V8" s="59">
        <v>576</v>
      </c>
      <c r="W8" s="56">
        <v>21078</v>
      </c>
      <c r="X8" s="34">
        <v>36.6</v>
      </c>
      <c r="Y8" s="13">
        <v>522</v>
      </c>
      <c r="Z8" s="13">
        <v>12420</v>
      </c>
      <c r="AA8" s="18">
        <v>23.8</v>
      </c>
      <c r="AB8" s="59">
        <v>576</v>
      </c>
      <c r="AC8" s="56">
        <v>8982</v>
      </c>
      <c r="AD8" s="34">
        <v>15.6</v>
      </c>
      <c r="AE8" s="13">
        <v>522</v>
      </c>
      <c r="AF8" s="13">
        <v>5958</v>
      </c>
      <c r="AG8" s="18">
        <v>11.4</v>
      </c>
      <c r="AH8" s="22">
        <f aca="true" t="shared" si="8" ref="AH8:AH71">IF(AI8&gt;0,ROUND(AJ8/AI8,1),0)</f>
        <v>40.4</v>
      </c>
      <c r="AI8" s="13">
        <f t="shared" si="0"/>
        <v>2016</v>
      </c>
      <c r="AJ8" s="13">
        <f t="shared" si="1"/>
        <v>81450</v>
      </c>
      <c r="AK8" s="13">
        <f t="shared" si="2"/>
        <v>1836</v>
      </c>
      <c r="AL8" s="56">
        <f t="shared" si="3"/>
        <v>57312</v>
      </c>
      <c r="AM8" s="18">
        <f t="shared" si="4"/>
        <v>31.2</v>
      </c>
      <c r="AN8" s="36">
        <f aca="true" t="shared" si="9" ref="AN8:AN71">IF(AO8&gt;0,ROUND(AP8/AO8,1),0)</f>
        <v>36</v>
      </c>
      <c r="AO8" s="64">
        <f t="shared" si="5"/>
        <v>3852</v>
      </c>
      <c r="AP8" s="64">
        <f t="shared" si="6"/>
        <v>138762</v>
      </c>
      <c r="AQ8" s="15">
        <f t="shared" si="7"/>
        <v>0</v>
      </c>
      <c r="AR8" s="15">
        <f t="shared" si="7"/>
        <v>0</v>
      </c>
      <c r="AS8" s="18" t="e">
        <f aca="true" t="shared" si="10" ref="AS8:AS69">ROUND(AQ8/AR8,1)</f>
        <v>#DIV/0!</v>
      </c>
    </row>
    <row r="9" spans="1:45" ht="17.25" customHeight="1">
      <c r="A9" s="49"/>
      <c r="B9" s="47" t="s">
        <v>42</v>
      </c>
      <c r="C9" s="48" t="s">
        <v>43</v>
      </c>
      <c r="D9" s="59">
        <v>0</v>
      </c>
      <c r="E9" s="56">
        <v>0</v>
      </c>
      <c r="F9" s="34">
        <v>0</v>
      </c>
      <c r="G9" s="13">
        <v>0</v>
      </c>
      <c r="H9" s="13">
        <v>0</v>
      </c>
      <c r="I9" s="18">
        <v>0</v>
      </c>
      <c r="J9" s="59">
        <v>8370</v>
      </c>
      <c r="K9" s="56">
        <v>176814</v>
      </c>
      <c r="L9" s="34">
        <v>21.1</v>
      </c>
      <c r="M9" s="13">
        <v>3762</v>
      </c>
      <c r="N9" s="13">
        <v>126396</v>
      </c>
      <c r="O9" s="18">
        <v>33.6</v>
      </c>
      <c r="P9" s="59">
        <v>8364.96</v>
      </c>
      <c r="Q9" s="56">
        <v>200575.8</v>
      </c>
      <c r="R9" s="34">
        <v>24</v>
      </c>
      <c r="S9" s="13">
        <v>3765.96</v>
      </c>
      <c r="T9" s="13">
        <v>159000.12</v>
      </c>
      <c r="U9" s="18">
        <v>42.2</v>
      </c>
      <c r="V9" s="59">
        <v>6481.8</v>
      </c>
      <c r="W9" s="56">
        <v>43963.92</v>
      </c>
      <c r="X9" s="34">
        <v>6.8</v>
      </c>
      <c r="Y9" s="13">
        <v>2914.92</v>
      </c>
      <c r="Z9" s="13">
        <v>18069.12</v>
      </c>
      <c r="AA9" s="18">
        <v>6.2</v>
      </c>
      <c r="AB9" s="59">
        <v>6487.2</v>
      </c>
      <c r="AC9" s="56">
        <v>14876.64</v>
      </c>
      <c r="AD9" s="34">
        <v>2.3</v>
      </c>
      <c r="AE9" s="13">
        <v>2927.52</v>
      </c>
      <c r="AF9" s="13">
        <v>15876.72</v>
      </c>
      <c r="AG9" s="18">
        <v>5.4</v>
      </c>
      <c r="AH9" s="22">
        <f t="shared" si="8"/>
        <v>14.7</v>
      </c>
      <c r="AI9" s="13">
        <f t="shared" si="0"/>
        <v>29703.96</v>
      </c>
      <c r="AJ9" s="13">
        <f t="shared" si="1"/>
        <v>436230.36</v>
      </c>
      <c r="AK9" s="13">
        <f t="shared" si="2"/>
        <v>13370.400000000001</v>
      </c>
      <c r="AL9" s="56">
        <f t="shared" si="3"/>
        <v>319341.95999999996</v>
      </c>
      <c r="AM9" s="18">
        <f t="shared" si="4"/>
        <v>23.9</v>
      </c>
      <c r="AN9" s="36">
        <f t="shared" si="9"/>
        <v>17.5</v>
      </c>
      <c r="AO9" s="64">
        <f t="shared" si="5"/>
        <v>43074.36</v>
      </c>
      <c r="AP9" s="64">
        <f t="shared" si="6"/>
        <v>755572.32</v>
      </c>
      <c r="AQ9" s="15">
        <f t="shared" si="7"/>
        <v>0</v>
      </c>
      <c r="AR9" s="15">
        <f t="shared" si="7"/>
        <v>0</v>
      </c>
      <c r="AS9" s="18" t="e">
        <f t="shared" si="10"/>
        <v>#DIV/0!</v>
      </c>
    </row>
    <row r="10" spans="1:45" ht="17.25" customHeight="1">
      <c r="A10" s="46" t="s">
        <v>2</v>
      </c>
      <c r="B10" s="47" t="s">
        <v>59</v>
      </c>
      <c r="C10" s="48" t="s">
        <v>31</v>
      </c>
      <c r="D10" s="59">
        <v>0</v>
      </c>
      <c r="E10" s="56">
        <v>0</v>
      </c>
      <c r="F10" s="34">
        <v>0</v>
      </c>
      <c r="G10" s="13">
        <v>0</v>
      </c>
      <c r="H10" s="13">
        <v>0</v>
      </c>
      <c r="I10" s="18">
        <v>0</v>
      </c>
      <c r="J10" s="59">
        <v>594</v>
      </c>
      <c r="K10" s="56">
        <v>16081.2</v>
      </c>
      <c r="L10" s="34">
        <v>27.1</v>
      </c>
      <c r="M10" s="13">
        <v>378</v>
      </c>
      <c r="N10" s="13">
        <v>9828</v>
      </c>
      <c r="O10" s="18">
        <v>26</v>
      </c>
      <c r="P10" s="59">
        <v>594</v>
      </c>
      <c r="Q10" s="56">
        <v>6134.4</v>
      </c>
      <c r="R10" s="34">
        <v>10.3</v>
      </c>
      <c r="S10" s="13">
        <v>378</v>
      </c>
      <c r="T10" s="13">
        <v>4881.6</v>
      </c>
      <c r="U10" s="18">
        <v>12.9</v>
      </c>
      <c r="V10" s="59">
        <v>594</v>
      </c>
      <c r="W10" s="56">
        <v>1587.6</v>
      </c>
      <c r="X10" s="34">
        <v>2.7</v>
      </c>
      <c r="Y10" s="13">
        <v>378</v>
      </c>
      <c r="Z10" s="13">
        <v>918</v>
      </c>
      <c r="AA10" s="18">
        <v>2.4</v>
      </c>
      <c r="AB10" s="59">
        <v>594</v>
      </c>
      <c r="AC10" s="56">
        <v>1166.4</v>
      </c>
      <c r="AD10" s="34">
        <v>2</v>
      </c>
      <c r="AE10" s="13">
        <v>378</v>
      </c>
      <c r="AF10" s="13">
        <v>2473.2</v>
      </c>
      <c r="AG10" s="18">
        <v>6.5</v>
      </c>
      <c r="AH10" s="22">
        <f t="shared" si="8"/>
        <v>10.5</v>
      </c>
      <c r="AI10" s="13">
        <f t="shared" si="0"/>
        <v>2376</v>
      </c>
      <c r="AJ10" s="13">
        <f t="shared" si="1"/>
        <v>24969.6</v>
      </c>
      <c r="AK10" s="13">
        <f t="shared" si="2"/>
        <v>1512</v>
      </c>
      <c r="AL10" s="56">
        <f t="shared" si="3"/>
        <v>18100.8</v>
      </c>
      <c r="AM10" s="18">
        <f t="shared" si="4"/>
        <v>12</v>
      </c>
      <c r="AN10" s="36">
        <f>IF(AO10&gt;0,ROUND(AP10/AO10,1),0)</f>
        <v>11.1</v>
      </c>
      <c r="AO10" s="64">
        <f>SUM(AI10,AK10)</f>
        <v>3888</v>
      </c>
      <c r="AP10" s="64">
        <f t="shared" si="6"/>
        <v>43070.399999999994</v>
      </c>
      <c r="AQ10" s="15">
        <f t="shared" si="7"/>
        <v>0</v>
      </c>
      <c r="AR10" s="15">
        <f t="shared" si="7"/>
        <v>0</v>
      </c>
      <c r="AS10" s="18" t="e">
        <f t="shared" si="10"/>
        <v>#DIV/0!</v>
      </c>
    </row>
    <row r="11" spans="1:45" ht="17.25" customHeight="1">
      <c r="A11" s="49"/>
      <c r="B11" s="47" t="s">
        <v>49</v>
      </c>
      <c r="C11" s="48" t="s">
        <v>31</v>
      </c>
      <c r="D11" s="59">
        <v>0</v>
      </c>
      <c r="E11" s="56">
        <v>0</v>
      </c>
      <c r="F11" s="34">
        <v>0</v>
      </c>
      <c r="G11" s="13">
        <v>0</v>
      </c>
      <c r="H11" s="13">
        <v>0</v>
      </c>
      <c r="I11" s="18">
        <v>0</v>
      </c>
      <c r="J11" s="59">
        <v>1123.2</v>
      </c>
      <c r="K11" s="56">
        <v>37519.2</v>
      </c>
      <c r="L11" s="34">
        <v>33.4</v>
      </c>
      <c r="M11" s="13">
        <v>723.6</v>
      </c>
      <c r="N11" s="13">
        <v>34128</v>
      </c>
      <c r="O11" s="18">
        <v>47.2</v>
      </c>
      <c r="P11" s="59">
        <v>1123.2</v>
      </c>
      <c r="Q11" s="56">
        <v>45748.8</v>
      </c>
      <c r="R11" s="34">
        <v>40.7</v>
      </c>
      <c r="S11" s="13">
        <v>723.6</v>
      </c>
      <c r="T11" s="13">
        <v>39841.2</v>
      </c>
      <c r="U11" s="18">
        <v>55.1</v>
      </c>
      <c r="V11" s="59">
        <v>1306.8</v>
      </c>
      <c r="W11" s="56">
        <v>22172.4</v>
      </c>
      <c r="X11" s="34">
        <v>17</v>
      </c>
      <c r="Y11" s="13">
        <v>842.4</v>
      </c>
      <c r="Z11" s="13">
        <v>17614.8</v>
      </c>
      <c r="AA11" s="18">
        <v>20.9</v>
      </c>
      <c r="AB11" s="59">
        <v>1306.8</v>
      </c>
      <c r="AC11" s="56">
        <v>9698.4</v>
      </c>
      <c r="AD11" s="34">
        <v>7.4</v>
      </c>
      <c r="AE11" s="13">
        <v>842.4</v>
      </c>
      <c r="AF11" s="13">
        <v>16005.6</v>
      </c>
      <c r="AG11" s="18">
        <v>19</v>
      </c>
      <c r="AH11" s="22">
        <f t="shared" si="8"/>
        <v>23.7</v>
      </c>
      <c r="AI11" s="13">
        <f t="shared" si="0"/>
        <v>4860</v>
      </c>
      <c r="AJ11" s="13">
        <f t="shared" si="1"/>
        <v>115138.79999999999</v>
      </c>
      <c r="AK11" s="13">
        <f t="shared" si="2"/>
        <v>3132</v>
      </c>
      <c r="AL11" s="56">
        <f t="shared" si="3"/>
        <v>107589.6</v>
      </c>
      <c r="AM11" s="18">
        <f t="shared" si="4"/>
        <v>34.4</v>
      </c>
      <c r="AN11" s="36">
        <f t="shared" si="9"/>
        <v>27.9</v>
      </c>
      <c r="AO11" s="64">
        <f t="shared" si="5"/>
        <v>7992</v>
      </c>
      <c r="AP11" s="64">
        <f t="shared" si="6"/>
        <v>222728.4</v>
      </c>
      <c r="AQ11" s="15">
        <f t="shared" si="7"/>
        <v>0</v>
      </c>
      <c r="AR11" s="15">
        <f t="shared" si="7"/>
        <v>0</v>
      </c>
      <c r="AS11" s="18" t="e">
        <f t="shared" si="10"/>
        <v>#DIV/0!</v>
      </c>
    </row>
    <row r="12" spans="1:45" ht="17.25" customHeight="1">
      <c r="A12" s="49"/>
      <c r="B12" s="47" t="s">
        <v>60</v>
      </c>
      <c r="C12" s="48" t="s">
        <v>31</v>
      </c>
      <c r="D12" s="59">
        <v>0</v>
      </c>
      <c r="E12" s="56">
        <v>0</v>
      </c>
      <c r="F12" s="34">
        <v>0</v>
      </c>
      <c r="G12" s="13">
        <v>0</v>
      </c>
      <c r="H12" s="13">
        <v>0</v>
      </c>
      <c r="I12" s="18">
        <v>0</v>
      </c>
      <c r="J12" s="59">
        <v>1090.8</v>
      </c>
      <c r="K12" s="56">
        <v>23047.2</v>
      </c>
      <c r="L12" s="34">
        <v>21.1</v>
      </c>
      <c r="M12" s="13">
        <v>356.4</v>
      </c>
      <c r="N12" s="13">
        <v>8715.6</v>
      </c>
      <c r="O12" s="18">
        <v>24.5</v>
      </c>
      <c r="P12" s="59">
        <v>1090.8</v>
      </c>
      <c r="Q12" s="56">
        <v>8974.8</v>
      </c>
      <c r="R12" s="34">
        <v>8.2</v>
      </c>
      <c r="S12" s="13">
        <v>356.4</v>
      </c>
      <c r="T12" s="13">
        <v>5421.6</v>
      </c>
      <c r="U12" s="18">
        <v>15.2</v>
      </c>
      <c r="V12" s="59">
        <v>874.8</v>
      </c>
      <c r="W12" s="56">
        <v>3207.6</v>
      </c>
      <c r="X12" s="34">
        <v>3.7</v>
      </c>
      <c r="Y12" s="13">
        <v>291.6</v>
      </c>
      <c r="Z12" s="13">
        <v>961.2</v>
      </c>
      <c r="AA12" s="18">
        <v>3.3</v>
      </c>
      <c r="AB12" s="59">
        <v>874.8</v>
      </c>
      <c r="AC12" s="56">
        <v>658.8</v>
      </c>
      <c r="AD12" s="34">
        <v>0.8</v>
      </c>
      <c r="AE12" s="13">
        <v>291.6</v>
      </c>
      <c r="AF12" s="13">
        <v>1177.2</v>
      </c>
      <c r="AG12" s="18">
        <v>4</v>
      </c>
      <c r="AH12" s="22">
        <f t="shared" si="8"/>
        <v>9.1</v>
      </c>
      <c r="AI12" s="13">
        <f t="shared" si="0"/>
        <v>3931.2</v>
      </c>
      <c r="AJ12" s="13">
        <f t="shared" si="1"/>
        <v>35888.4</v>
      </c>
      <c r="AK12" s="13">
        <f t="shared" si="2"/>
        <v>1296</v>
      </c>
      <c r="AL12" s="56">
        <f t="shared" si="3"/>
        <v>16275.600000000002</v>
      </c>
      <c r="AM12" s="18">
        <f t="shared" si="4"/>
        <v>12.6</v>
      </c>
      <c r="AN12" s="36">
        <f t="shared" si="9"/>
        <v>10</v>
      </c>
      <c r="AO12" s="64">
        <f t="shared" si="5"/>
        <v>5227.2</v>
      </c>
      <c r="AP12" s="64">
        <f t="shared" si="6"/>
        <v>52164</v>
      </c>
      <c r="AQ12" s="15">
        <f t="shared" si="7"/>
        <v>0</v>
      </c>
      <c r="AR12" s="15">
        <f t="shared" si="7"/>
        <v>0</v>
      </c>
      <c r="AS12" s="18" t="e">
        <f t="shared" si="10"/>
        <v>#DIV/0!</v>
      </c>
    </row>
    <row r="13" spans="1:45" ht="17.25" customHeight="1">
      <c r="A13" s="46" t="s">
        <v>3</v>
      </c>
      <c r="B13" s="47" t="s">
        <v>44</v>
      </c>
      <c r="C13" s="48" t="s">
        <v>43</v>
      </c>
      <c r="D13" s="59">
        <v>0</v>
      </c>
      <c r="E13" s="56">
        <v>0</v>
      </c>
      <c r="F13" s="34">
        <v>0</v>
      </c>
      <c r="G13" s="13">
        <v>0</v>
      </c>
      <c r="H13" s="13">
        <v>0</v>
      </c>
      <c r="I13" s="18">
        <v>0</v>
      </c>
      <c r="J13" s="59">
        <v>3477.6</v>
      </c>
      <c r="K13" s="56">
        <v>19882.8</v>
      </c>
      <c r="L13" s="34">
        <v>5.7</v>
      </c>
      <c r="M13" s="13">
        <v>1728</v>
      </c>
      <c r="N13" s="13">
        <v>27183.6</v>
      </c>
      <c r="O13" s="18">
        <v>15.7</v>
      </c>
      <c r="P13" s="59">
        <v>3477.6</v>
      </c>
      <c r="Q13" s="56">
        <v>10065.6</v>
      </c>
      <c r="R13" s="34">
        <v>2.9</v>
      </c>
      <c r="S13" s="13">
        <v>1728</v>
      </c>
      <c r="T13" s="13">
        <v>11588.4</v>
      </c>
      <c r="U13" s="18">
        <v>6.7</v>
      </c>
      <c r="V13" s="59">
        <v>3477.6</v>
      </c>
      <c r="W13" s="56">
        <v>6771.6</v>
      </c>
      <c r="X13" s="34">
        <v>1.9</v>
      </c>
      <c r="Y13" s="13">
        <v>1728</v>
      </c>
      <c r="Z13" s="13">
        <v>4276.8</v>
      </c>
      <c r="AA13" s="18">
        <v>2.5</v>
      </c>
      <c r="AB13" s="59">
        <v>3477.6</v>
      </c>
      <c r="AC13" s="56">
        <v>5886</v>
      </c>
      <c r="AD13" s="34">
        <v>1.7</v>
      </c>
      <c r="AE13" s="13">
        <v>1728</v>
      </c>
      <c r="AF13" s="13">
        <v>5443.2</v>
      </c>
      <c r="AG13" s="18">
        <v>3.2</v>
      </c>
      <c r="AH13" s="22">
        <f t="shared" si="8"/>
        <v>3.1</v>
      </c>
      <c r="AI13" s="13">
        <f t="shared" si="0"/>
        <v>13910.4</v>
      </c>
      <c r="AJ13" s="13">
        <f t="shared" si="1"/>
        <v>42606</v>
      </c>
      <c r="AK13" s="13">
        <f t="shared" si="2"/>
        <v>6912</v>
      </c>
      <c r="AL13" s="56">
        <f t="shared" si="3"/>
        <v>48492</v>
      </c>
      <c r="AM13" s="18">
        <f t="shared" si="4"/>
        <v>7</v>
      </c>
      <c r="AN13" s="36">
        <f t="shared" si="9"/>
        <v>4.4</v>
      </c>
      <c r="AO13" s="64">
        <f t="shared" si="5"/>
        <v>20822.4</v>
      </c>
      <c r="AP13" s="64">
        <f t="shared" si="6"/>
        <v>91098</v>
      </c>
      <c r="AQ13" s="15">
        <f t="shared" si="7"/>
        <v>0</v>
      </c>
      <c r="AR13" s="15">
        <f t="shared" si="7"/>
        <v>0</v>
      </c>
      <c r="AS13" s="18" t="e">
        <f t="shared" si="10"/>
        <v>#DIV/0!</v>
      </c>
    </row>
    <row r="14" spans="1:45" ht="17.25" customHeight="1">
      <c r="A14" s="49"/>
      <c r="B14" s="47" t="s">
        <v>30</v>
      </c>
      <c r="C14" s="48" t="s">
        <v>31</v>
      </c>
      <c r="D14" s="59">
        <v>0</v>
      </c>
      <c r="E14" s="56">
        <v>0</v>
      </c>
      <c r="F14" s="34">
        <v>0</v>
      </c>
      <c r="G14" s="13">
        <v>0</v>
      </c>
      <c r="H14" s="13">
        <v>0</v>
      </c>
      <c r="I14" s="18">
        <v>0</v>
      </c>
      <c r="J14" s="59">
        <v>2397.6</v>
      </c>
      <c r="K14" s="56">
        <v>27756</v>
      </c>
      <c r="L14" s="34">
        <v>11.6</v>
      </c>
      <c r="M14" s="13">
        <v>1004.4</v>
      </c>
      <c r="N14" s="13">
        <v>19310.4</v>
      </c>
      <c r="O14" s="18">
        <v>19.2</v>
      </c>
      <c r="P14" s="59">
        <v>2397.6</v>
      </c>
      <c r="Q14" s="56">
        <v>11404.8</v>
      </c>
      <c r="R14" s="34">
        <v>4.8</v>
      </c>
      <c r="S14" s="13">
        <v>1004.4</v>
      </c>
      <c r="T14" s="13">
        <v>11826</v>
      </c>
      <c r="U14" s="18">
        <v>11.8</v>
      </c>
      <c r="V14" s="59">
        <v>2397.6</v>
      </c>
      <c r="W14" s="56">
        <v>3725</v>
      </c>
      <c r="X14" s="34">
        <v>1.6</v>
      </c>
      <c r="Y14" s="13">
        <v>1004.4</v>
      </c>
      <c r="Z14" s="13">
        <v>2160</v>
      </c>
      <c r="AA14" s="18">
        <v>2.2</v>
      </c>
      <c r="AB14" s="59">
        <v>2397.6</v>
      </c>
      <c r="AC14" s="56">
        <v>2980.8</v>
      </c>
      <c r="AD14" s="34">
        <v>1.2</v>
      </c>
      <c r="AE14" s="13">
        <v>1004.4</v>
      </c>
      <c r="AF14" s="13">
        <v>2613.6</v>
      </c>
      <c r="AG14" s="18">
        <v>2.6</v>
      </c>
      <c r="AH14" s="22">
        <f t="shared" si="8"/>
        <v>4.8</v>
      </c>
      <c r="AI14" s="13">
        <f t="shared" si="0"/>
        <v>9590.4</v>
      </c>
      <c r="AJ14" s="13">
        <f t="shared" si="1"/>
        <v>45866.600000000006</v>
      </c>
      <c r="AK14" s="13">
        <f t="shared" si="2"/>
        <v>4017.6</v>
      </c>
      <c r="AL14" s="56">
        <f t="shared" si="3"/>
        <v>35910</v>
      </c>
      <c r="AM14" s="18">
        <f t="shared" si="4"/>
        <v>8.9</v>
      </c>
      <c r="AN14" s="36">
        <f t="shared" si="9"/>
        <v>6</v>
      </c>
      <c r="AO14" s="64">
        <f t="shared" si="5"/>
        <v>13608</v>
      </c>
      <c r="AP14" s="64">
        <f t="shared" si="6"/>
        <v>81776.6</v>
      </c>
      <c r="AQ14" s="15">
        <f t="shared" si="7"/>
        <v>0</v>
      </c>
      <c r="AR14" s="15">
        <f t="shared" si="7"/>
        <v>0</v>
      </c>
      <c r="AS14" s="18" t="e">
        <f t="shared" si="10"/>
        <v>#DIV/0!</v>
      </c>
    </row>
    <row r="15" spans="1:45" ht="17.25" customHeight="1">
      <c r="A15" s="49"/>
      <c r="B15" s="47" t="s">
        <v>33</v>
      </c>
      <c r="C15" s="48" t="s">
        <v>31</v>
      </c>
      <c r="D15" s="59">
        <v>0</v>
      </c>
      <c r="E15" s="56">
        <v>0</v>
      </c>
      <c r="F15" s="34">
        <v>0</v>
      </c>
      <c r="G15" s="13">
        <v>0</v>
      </c>
      <c r="H15" s="13">
        <v>0</v>
      </c>
      <c r="I15" s="18">
        <v>0</v>
      </c>
      <c r="J15" s="59">
        <v>594</v>
      </c>
      <c r="K15" s="56">
        <v>38318.4</v>
      </c>
      <c r="L15" s="34">
        <v>64.5</v>
      </c>
      <c r="M15" s="13">
        <v>291.6</v>
      </c>
      <c r="N15" s="13">
        <v>15606</v>
      </c>
      <c r="O15" s="18">
        <v>53.5</v>
      </c>
      <c r="P15" s="59">
        <v>594</v>
      </c>
      <c r="Q15" s="56">
        <v>27453.6</v>
      </c>
      <c r="R15" s="34">
        <v>46.2</v>
      </c>
      <c r="S15" s="13">
        <v>291.6</v>
      </c>
      <c r="T15" s="13">
        <v>13273.2</v>
      </c>
      <c r="U15" s="18">
        <v>45.5</v>
      </c>
      <c r="V15" s="59">
        <v>594</v>
      </c>
      <c r="W15" s="56">
        <v>14212.8</v>
      </c>
      <c r="X15" s="34">
        <v>23.9</v>
      </c>
      <c r="Y15" s="13">
        <v>291.6</v>
      </c>
      <c r="Z15" s="13">
        <v>8002.8</v>
      </c>
      <c r="AA15" s="18">
        <v>27.4</v>
      </c>
      <c r="AB15" s="59">
        <v>594</v>
      </c>
      <c r="AC15" s="56">
        <v>12938.4</v>
      </c>
      <c r="AD15" s="34">
        <v>21.8</v>
      </c>
      <c r="AE15" s="13">
        <v>291.6</v>
      </c>
      <c r="AF15" s="13">
        <v>6598.8</v>
      </c>
      <c r="AG15" s="18">
        <v>22.6</v>
      </c>
      <c r="AH15" s="22">
        <f t="shared" si="8"/>
        <v>39.1</v>
      </c>
      <c r="AI15" s="13">
        <f t="shared" si="0"/>
        <v>2376</v>
      </c>
      <c r="AJ15" s="13">
        <f t="shared" si="1"/>
        <v>92923.2</v>
      </c>
      <c r="AK15" s="13">
        <f t="shared" si="2"/>
        <v>1166.4</v>
      </c>
      <c r="AL15" s="56">
        <f t="shared" si="3"/>
        <v>43480.8</v>
      </c>
      <c r="AM15" s="18">
        <f t="shared" si="4"/>
        <v>37.3</v>
      </c>
      <c r="AN15" s="36">
        <f t="shared" si="9"/>
        <v>38.5</v>
      </c>
      <c r="AO15" s="64">
        <f t="shared" si="5"/>
        <v>3542.4</v>
      </c>
      <c r="AP15" s="64">
        <f t="shared" si="6"/>
        <v>136404</v>
      </c>
      <c r="AQ15" s="15">
        <f t="shared" si="7"/>
        <v>0</v>
      </c>
      <c r="AR15" s="15">
        <f t="shared" si="7"/>
        <v>0</v>
      </c>
      <c r="AS15" s="18" t="e">
        <f t="shared" si="10"/>
        <v>#DIV/0!</v>
      </c>
    </row>
    <row r="16" spans="1:45" ht="17.25" customHeight="1">
      <c r="A16" s="46" t="s">
        <v>4</v>
      </c>
      <c r="B16" s="47" t="s">
        <v>44</v>
      </c>
      <c r="C16" s="48" t="s">
        <v>43</v>
      </c>
      <c r="D16" s="59">
        <v>0</v>
      </c>
      <c r="E16" s="56">
        <v>0</v>
      </c>
      <c r="F16" s="34">
        <v>0</v>
      </c>
      <c r="G16" s="13">
        <v>0</v>
      </c>
      <c r="H16" s="13">
        <v>0</v>
      </c>
      <c r="I16" s="18">
        <v>0</v>
      </c>
      <c r="J16" s="59">
        <v>10616.4</v>
      </c>
      <c r="K16" s="56">
        <v>32626.8</v>
      </c>
      <c r="L16" s="34">
        <v>3.1</v>
      </c>
      <c r="M16" s="13">
        <v>3477.6</v>
      </c>
      <c r="N16" s="13">
        <v>16632</v>
      </c>
      <c r="O16" s="18">
        <v>4.8</v>
      </c>
      <c r="P16" s="59">
        <v>10616.4</v>
      </c>
      <c r="Q16" s="56">
        <v>19677.6</v>
      </c>
      <c r="R16" s="34">
        <v>1.9</v>
      </c>
      <c r="S16" s="13">
        <v>3477.6</v>
      </c>
      <c r="T16" s="13">
        <v>13456.8</v>
      </c>
      <c r="U16" s="18">
        <v>3.9</v>
      </c>
      <c r="V16" s="59">
        <v>10616.4</v>
      </c>
      <c r="W16" s="56">
        <v>18997.2</v>
      </c>
      <c r="X16" s="34">
        <v>1.8</v>
      </c>
      <c r="Y16" s="13">
        <v>3477.6</v>
      </c>
      <c r="Z16" s="13">
        <v>11523.6</v>
      </c>
      <c r="AA16" s="18">
        <v>3.3</v>
      </c>
      <c r="AB16" s="59">
        <v>10616.4</v>
      </c>
      <c r="AC16" s="56">
        <v>17809.2</v>
      </c>
      <c r="AD16" s="34">
        <v>1.7</v>
      </c>
      <c r="AE16" s="13">
        <v>3477.6</v>
      </c>
      <c r="AF16" s="13">
        <v>8488.8</v>
      </c>
      <c r="AG16" s="18">
        <v>2.4</v>
      </c>
      <c r="AH16" s="22">
        <f t="shared" si="8"/>
        <v>2.1</v>
      </c>
      <c r="AI16" s="13">
        <f t="shared" si="0"/>
        <v>42465.6</v>
      </c>
      <c r="AJ16" s="13">
        <f t="shared" si="1"/>
        <v>89110.79999999999</v>
      </c>
      <c r="AK16" s="13">
        <f t="shared" si="2"/>
        <v>13910.4</v>
      </c>
      <c r="AL16" s="56">
        <f t="shared" si="3"/>
        <v>50101.2</v>
      </c>
      <c r="AM16" s="18">
        <f t="shared" si="4"/>
        <v>3.6</v>
      </c>
      <c r="AN16" s="36">
        <f t="shared" si="9"/>
        <v>2.5</v>
      </c>
      <c r="AO16" s="64">
        <f t="shared" si="5"/>
        <v>56376</v>
      </c>
      <c r="AP16" s="64">
        <f t="shared" si="6"/>
        <v>139212</v>
      </c>
      <c r="AQ16" s="15">
        <f t="shared" si="7"/>
        <v>0</v>
      </c>
      <c r="AR16" s="15">
        <f t="shared" si="7"/>
        <v>0</v>
      </c>
      <c r="AS16" s="18" t="e">
        <f t="shared" si="10"/>
        <v>#DIV/0!</v>
      </c>
    </row>
    <row r="17" spans="1:45" ht="17.25" customHeight="1">
      <c r="A17" s="50"/>
      <c r="B17" s="47" t="s">
        <v>33</v>
      </c>
      <c r="C17" s="48" t="s">
        <v>31</v>
      </c>
      <c r="D17" s="59">
        <v>0</v>
      </c>
      <c r="E17" s="56">
        <v>0</v>
      </c>
      <c r="F17" s="34">
        <v>0</v>
      </c>
      <c r="G17" s="13">
        <v>0</v>
      </c>
      <c r="H17" s="13">
        <v>0</v>
      </c>
      <c r="I17" s="18">
        <v>0</v>
      </c>
      <c r="J17" s="59">
        <v>1220.4</v>
      </c>
      <c r="K17" s="56">
        <v>81021.6</v>
      </c>
      <c r="L17" s="34">
        <v>66.4</v>
      </c>
      <c r="M17" s="13">
        <v>518.4</v>
      </c>
      <c r="N17" s="13">
        <v>37357.2</v>
      </c>
      <c r="O17" s="18">
        <v>72.1</v>
      </c>
      <c r="P17" s="59">
        <v>1220.4</v>
      </c>
      <c r="Q17" s="56">
        <v>86086.8</v>
      </c>
      <c r="R17" s="34">
        <v>70.5</v>
      </c>
      <c r="S17" s="13">
        <v>518.4</v>
      </c>
      <c r="T17" s="13">
        <v>39009.6</v>
      </c>
      <c r="U17" s="18">
        <v>75.3</v>
      </c>
      <c r="V17" s="59">
        <v>1220.4</v>
      </c>
      <c r="W17" s="56">
        <v>60912</v>
      </c>
      <c r="X17" s="34">
        <v>49.9</v>
      </c>
      <c r="Y17" s="13">
        <v>518.4</v>
      </c>
      <c r="Z17" s="13">
        <v>30380.4</v>
      </c>
      <c r="AA17" s="18">
        <v>58.6</v>
      </c>
      <c r="AB17" s="59">
        <v>1220.4</v>
      </c>
      <c r="AC17" s="56">
        <v>56322</v>
      </c>
      <c r="AD17" s="34">
        <v>46.2</v>
      </c>
      <c r="AE17" s="13">
        <v>518.4</v>
      </c>
      <c r="AF17" s="13">
        <v>27637.2</v>
      </c>
      <c r="AG17" s="18">
        <v>53.3</v>
      </c>
      <c r="AH17" s="22">
        <f t="shared" si="8"/>
        <v>58.2</v>
      </c>
      <c r="AI17" s="13">
        <f t="shared" si="0"/>
        <v>4881.6</v>
      </c>
      <c r="AJ17" s="13">
        <f t="shared" si="1"/>
        <v>284342.4</v>
      </c>
      <c r="AK17" s="13">
        <f t="shared" si="2"/>
        <v>2073.6</v>
      </c>
      <c r="AL17" s="56">
        <f t="shared" si="3"/>
        <v>134384.4</v>
      </c>
      <c r="AM17" s="18">
        <f t="shared" si="4"/>
        <v>64.8</v>
      </c>
      <c r="AN17" s="36">
        <f t="shared" si="9"/>
        <v>60.2</v>
      </c>
      <c r="AO17" s="64">
        <f t="shared" si="5"/>
        <v>6955.200000000001</v>
      </c>
      <c r="AP17" s="64">
        <f t="shared" si="6"/>
        <v>418726.80000000005</v>
      </c>
      <c r="AQ17" s="15">
        <f t="shared" si="7"/>
        <v>0</v>
      </c>
      <c r="AR17" s="15">
        <f t="shared" si="7"/>
        <v>0</v>
      </c>
      <c r="AS17" s="18" t="e">
        <f t="shared" si="10"/>
        <v>#DIV/0!</v>
      </c>
    </row>
    <row r="18" spans="1:45" ht="17.25" customHeight="1">
      <c r="A18" s="46" t="s">
        <v>5</v>
      </c>
      <c r="B18" s="47" t="s">
        <v>44</v>
      </c>
      <c r="C18" s="48" t="s">
        <v>43</v>
      </c>
      <c r="D18" s="59">
        <v>0</v>
      </c>
      <c r="E18" s="56">
        <v>0</v>
      </c>
      <c r="F18" s="34">
        <v>0</v>
      </c>
      <c r="G18" s="13">
        <v>0</v>
      </c>
      <c r="H18" s="13">
        <v>0</v>
      </c>
      <c r="I18" s="18">
        <v>0</v>
      </c>
      <c r="J18" s="59">
        <v>2214</v>
      </c>
      <c r="K18" s="56">
        <v>12193.2</v>
      </c>
      <c r="L18" s="34">
        <v>5.5</v>
      </c>
      <c r="M18" s="13">
        <v>2408.4</v>
      </c>
      <c r="N18" s="13">
        <v>20001.6</v>
      </c>
      <c r="O18" s="18">
        <v>8.3</v>
      </c>
      <c r="P18" s="59">
        <v>2656.8</v>
      </c>
      <c r="Q18" s="56">
        <v>8413.2</v>
      </c>
      <c r="R18" s="34">
        <v>3.2</v>
      </c>
      <c r="S18" s="13">
        <v>2883.6</v>
      </c>
      <c r="T18" s="13">
        <v>10000.8</v>
      </c>
      <c r="U18" s="18">
        <v>3.5</v>
      </c>
      <c r="V18" s="59">
        <v>1771.2</v>
      </c>
      <c r="W18" s="56">
        <v>5713.2</v>
      </c>
      <c r="X18" s="34">
        <v>3.2</v>
      </c>
      <c r="Y18" s="13">
        <v>1922.4</v>
      </c>
      <c r="Z18" s="13">
        <v>3844.8</v>
      </c>
      <c r="AA18" s="18">
        <v>2</v>
      </c>
      <c r="AB18" s="59">
        <v>2214</v>
      </c>
      <c r="AC18" s="56">
        <v>6112.8</v>
      </c>
      <c r="AD18" s="34">
        <v>2.8</v>
      </c>
      <c r="AE18" s="13">
        <v>2408.4</v>
      </c>
      <c r="AF18" s="13">
        <v>6112.8</v>
      </c>
      <c r="AG18" s="18">
        <v>2.5</v>
      </c>
      <c r="AH18" s="22">
        <f t="shared" si="8"/>
        <v>3.7</v>
      </c>
      <c r="AI18" s="13">
        <f t="shared" si="0"/>
        <v>8856</v>
      </c>
      <c r="AJ18" s="13">
        <f t="shared" si="1"/>
        <v>32432.4</v>
      </c>
      <c r="AK18" s="13">
        <f t="shared" si="2"/>
        <v>9622.8</v>
      </c>
      <c r="AL18" s="56">
        <f t="shared" si="3"/>
        <v>39960</v>
      </c>
      <c r="AM18" s="18">
        <f t="shared" si="4"/>
        <v>4.2</v>
      </c>
      <c r="AN18" s="36">
        <f t="shared" si="9"/>
        <v>3.9</v>
      </c>
      <c r="AO18" s="64">
        <f t="shared" si="5"/>
        <v>18478.8</v>
      </c>
      <c r="AP18" s="64">
        <f t="shared" si="6"/>
        <v>72392.4</v>
      </c>
      <c r="AQ18" s="15">
        <f t="shared" si="7"/>
        <v>0</v>
      </c>
      <c r="AR18" s="15">
        <f t="shared" si="7"/>
        <v>0</v>
      </c>
      <c r="AS18" s="18" t="e">
        <f t="shared" si="10"/>
        <v>#DIV/0!</v>
      </c>
    </row>
    <row r="19" spans="1:45" ht="17.25" customHeight="1">
      <c r="A19" s="50"/>
      <c r="B19" s="47" t="s">
        <v>30</v>
      </c>
      <c r="C19" s="48" t="s">
        <v>31</v>
      </c>
      <c r="D19" s="59">
        <v>0</v>
      </c>
      <c r="E19" s="56">
        <v>0</v>
      </c>
      <c r="F19" s="34">
        <v>0</v>
      </c>
      <c r="G19" s="13">
        <v>0</v>
      </c>
      <c r="H19" s="13">
        <v>0</v>
      </c>
      <c r="I19" s="18">
        <v>0</v>
      </c>
      <c r="J19" s="59">
        <v>10886.4</v>
      </c>
      <c r="K19" s="56">
        <v>41914.8</v>
      </c>
      <c r="L19" s="34">
        <v>3.9</v>
      </c>
      <c r="M19" s="13">
        <v>7063.2</v>
      </c>
      <c r="N19" s="13">
        <v>78742.8</v>
      </c>
      <c r="O19" s="18">
        <v>11.1</v>
      </c>
      <c r="P19" s="59">
        <v>12884.4</v>
      </c>
      <c r="Q19" s="56">
        <v>21934.8</v>
      </c>
      <c r="R19" s="34">
        <v>1.7</v>
      </c>
      <c r="S19" s="13">
        <v>8413.2</v>
      </c>
      <c r="T19" s="13">
        <v>25164</v>
      </c>
      <c r="U19" s="18">
        <v>3</v>
      </c>
      <c r="V19" s="59">
        <v>8877.6</v>
      </c>
      <c r="W19" s="56">
        <v>14968.8</v>
      </c>
      <c r="X19" s="34">
        <v>1.7</v>
      </c>
      <c r="Y19" s="13">
        <v>5713.2</v>
      </c>
      <c r="Z19" s="13">
        <v>8661.6</v>
      </c>
      <c r="AA19" s="18">
        <v>1.5</v>
      </c>
      <c r="AB19" s="59">
        <v>10886.4</v>
      </c>
      <c r="AC19" s="56">
        <v>15130.8</v>
      </c>
      <c r="AD19" s="34">
        <v>1.4</v>
      </c>
      <c r="AE19" s="13">
        <v>7063.2</v>
      </c>
      <c r="AF19" s="13">
        <v>13770</v>
      </c>
      <c r="AG19" s="18">
        <v>1.9</v>
      </c>
      <c r="AH19" s="22">
        <f t="shared" si="8"/>
        <v>2.2</v>
      </c>
      <c r="AI19" s="13">
        <f t="shared" si="0"/>
        <v>43534.8</v>
      </c>
      <c r="AJ19" s="13">
        <f t="shared" si="1"/>
        <v>93949.20000000001</v>
      </c>
      <c r="AK19" s="13">
        <f t="shared" si="2"/>
        <v>28252.800000000003</v>
      </c>
      <c r="AL19" s="56">
        <f t="shared" si="3"/>
        <v>126338.40000000001</v>
      </c>
      <c r="AM19" s="18">
        <f t="shared" si="4"/>
        <v>4.5</v>
      </c>
      <c r="AN19" s="36">
        <f t="shared" si="9"/>
        <v>3.1</v>
      </c>
      <c r="AO19" s="64">
        <f t="shared" si="5"/>
        <v>71787.6</v>
      </c>
      <c r="AP19" s="64">
        <f t="shared" si="6"/>
        <v>220287.60000000003</v>
      </c>
      <c r="AQ19" s="15">
        <f t="shared" si="7"/>
        <v>0</v>
      </c>
      <c r="AR19" s="15">
        <f t="shared" si="7"/>
        <v>0</v>
      </c>
      <c r="AS19" s="18" t="e">
        <f t="shared" si="10"/>
        <v>#DIV/0!</v>
      </c>
    </row>
    <row r="20" spans="1:45" ht="17.25" customHeight="1">
      <c r="A20" s="46" t="s">
        <v>6</v>
      </c>
      <c r="B20" s="47" t="s">
        <v>44</v>
      </c>
      <c r="C20" s="48" t="s">
        <v>80</v>
      </c>
      <c r="D20" s="59">
        <v>0</v>
      </c>
      <c r="E20" s="56">
        <v>0</v>
      </c>
      <c r="F20" s="34">
        <v>0</v>
      </c>
      <c r="G20" s="13">
        <v>0</v>
      </c>
      <c r="H20" s="13">
        <v>0</v>
      </c>
      <c r="I20" s="18">
        <v>0</v>
      </c>
      <c r="J20" s="59">
        <v>3898.8</v>
      </c>
      <c r="K20" s="56">
        <v>27334.8</v>
      </c>
      <c r="L20" s="34">
        <v>7</v>
      </c>
      <c r="M20" s="13">
        <v>2494.8</v>
      </c>
      <c r="N20" s="13">
        <v>36655.2</v>
      </c>
      <c r="O20" s="18">
        <v>14.7</v>
      </c>
      <c r="P20" s="59">
        <v>3898.8</v>
      </c>
      <c r="Q20" s="56">
        <v>11793.6</v>
      </c>
      <c r="R20" s="34">
        <v>3</v>
      </c>
      <c r="S20" s="13">
        <v>2494.8</v>
      </c>
      <c r="T20" s="13">
        <v>14234.4</v>
      </c>
      <c r="U20" s="18">
        <v>5.7</v>
      </c>
      <c r="V20" s="59">
        <v>3898.8</v>
      </c>
      <c r="W20" s="56">
        <v>7268.4</v>
      </c>
      <c r="X20" s="34">
        <v>1.9</v>
      </c>
      <c r="Y20" s="13">
        <v>2494.8</v>
      </c>
      <c r="Z20" s="13">
        <v>4147.2</v>
      </c>
      <c r="AA20" s="18">
        <v>1.7</v>
      </c>
      <c r="AB20" s="59">
        <v>3898.8</v>
      </c>
      <c r="AC20" s="56">
        <v>9504</v>
      </c>
      <c r="AD20" s="34">
        <v>2.4</v>
      </c>
      <c r="AE20" s="13">
        <v>2494.8</v>
      </c>
      <c r="AF20" s="13">
        <v>9795.6</v>
      </c>
      <c r="AG20" s="18">
        <v>3.9</v>
      </c>
      <c r="AH20" s="22">
        <f t="shared" si="8"/>
        <v>3.6</v>
      </c>
      <c r="AI20" s="13">
        <f t="shared" si="0"/>
        <v>15595.2</v>
      </c>
      <c r="AJ20" s="13">
        <f t="shared" si="1"/>
        <v>55900.8</v>
      </c>
      <c r="AK20" s="13">
        <f t="shared" si="2"/>
        <v>9979.2</v>
      </c>
      <c r="AL20" s="56">
        <f t="shared" si="3"/>
        <v>64832.399999999994</v>
      </c>
      <c r="AM20" s="18">
        <f t="shared" si="4"/>
        <v>6.5</v>
      </c>
      <c r="AN20" s="36">
        <f t="shared" si="9"/>
        <v>4.7</v>
      </c>
      <c r="AO20" s="64">
        <f t="shared" si="5"/>
        <v>25574.4</v>
      </c>
      <c r="AP20" s="64">
        <f t="shared" si="6"/>
        <v>120733.2</v>
      </c>
      <c r="AQ20" s="15">
        <f t="shared" si="7"/>
        <v>0</v>
      </c>
      <c r="AR20" s="15">
        <f t="shared" si="7"/>
        <v>0</v>
      </c>
      <c r="AS20" s="18" t="e">
        <f t="shared" si="10"/>
        <v>#DIV/0!</v>
      </c>
    </row>
    <row r="21" spans="1:45" ht="17.25" customHeight="1">
      <c r="A21" s="50"/>
      <c r="B21" s="47" t="s">
        <v>32</v>
      </c>
      <c r="C21" s="48" t="s">
        <v>80</v>
      </c>
      <c r="D21" s="59">
        <v>0</v>
      </c>
      <c r="E21" s="56">
        <v>0</v>
      </c>
      <c r="F21" s="34">
        <v>0</v>
      </c>
      <c r="G21" s="13">
        <v>0</v>
      </c>
      <c r="H21" s="13">
        <v>0</v>
      </c>
      <c r="I21" s="18">
        <v>0</v>
      </c>
      <c r="J21" s="59">
        <v>928.8</v>
      </c>
      <c r="K21" s="56">
        <v>16686</v>
      </c>
      <c r="L21" s="34">
        <v>18</v>
      </c>
      <c r="M21" s="13">
        <v>561.6</v>
      </c>
      <c r="N21" s="13">
        <v>12992.4</v>
      </c>
      <c r="O21" s="18">
        <v>23.1</v>
      </c>
      <c r="P21" s="59">
        <v>928.8</v>
      </c>
      <c r="Q21" s="56">
        <v>13964.4</v>
      </c>
      <c r="R21" s="34">
        <v>15</v>
      </c>
      <c r="S21" s="13">
        <v>561.6</v>
      </c>
      <c r="T21" s="13">
        <v>12182.4</v>
      </c>
      <c r="U21" s="18">
        <v>21.7</v>
      </c>
      <c r="V21" s="59">
        <v>928.8</v>
      </c>
      <c r="W21" s="56">
        <v>3369.6</v>
      </c>
      <c r="X21" s="34">
        <v>3.6</v>
      </c>
      <c r="Y21" s="13">
        <v>561.6</v>
      </c>
      <c r="Z21" s="13">
        <v>1252.8</v>
      </c>
      <c r="AA21" s="18">
        <v>2.2</v>
      </c>
      <c r="AB21" s="59">
        <v>928.8</v>
      </c>
      <c r="AC21" s="56">
        <v>1922.4</v>
      </c>
      <c r="AD21" s="34">
        <v>2.1</v>
      </c>
      <c r="AE21" s="13">
        <v>561.6</v>
      </c>
      <c r="AF21" s="13">
        <v>3348</v>
      </c>
      <c r="AG21" s="18">
        <v>6</v>
      </c>
      <c r="AH21" s="22">
        <f t="shared" si="8"/>
        <v>9.7</v>
      </c>
      <c r="AI21" s="13">
        <f t="shared" si="0"/>
        <v>3715.2</v>
      </c>
      <c r="AJ21" s="13">
        <f t="shared" si="1"/>
        <v>35942.4</v>
      </c>
      <c r="AK21" s="13">
        <f t="shared" si="2"/>
        <v>2246.4</v>
      </c>
      <c r="AL21" s="56">
        <f t="shared" si="3"/>
        <v>29775.6</v>
      </c>
      <c r="AM21" s="18">
        <f t="shared" si="4"/>
        <v>13.3</v>
      </c>
      <c r="AN21" s="36">
        <f t="shared" si="9"/>
        <v>11</v>
      </c>
      <c r="AO21" s="64">
        <f t="shared" si="5"/>
        <v>5961.6</v>
      </c>
      <c r="AP21" s="64">
        <f t="shared" si="6"/>
        <v>65718</v>
      </c>
      <c r="AQ21" s="15">
        <f t="shared" si="7"/>
        <v>0</v>
      </c>
      <c r="AR21" s="15">
        <f t="shared" si="7"/>
        <v>0</v>
      </c>
      <c r="AS21" s="18" t="e">
        <f t="shared" si="10"/>
        <v>#DIV/0!</v>
      </c>
    </row>
    <row r="22" spans="1:45" ht="17.25" customHeight="1">
      <c r="A22" s="46" t="s">
        <v>7</v>
      </c>
      <c r="B22" s="47" t="s">
        <v>44</v>
      </c>
      <c r="C22" s="48" t="s">
        <v>31</v>
      </c>
      <c r="D22" s="59">
        <v>0</v>
      </c>
      <c r="E22" s="56">
        <v>0</v>
      </c>
      <c r="F22" s="34">
        <v>0</v>
      </c>
      <c r="G22" s="13">
        <v>0</v>
      </c>
      <c r="H22" s="13">
        <v>0</v>
      </c>
      <c r="I22" s="18">
        <v>0</v>
      </c>
      <c r="J22" s="59">
        <v>5173.2</v>
      </c>
      <c r="K22" s="56">
        <v>15098.4</v>
      </c>
      <c r="L22" s="34">
        <v>2.9</v>
      </c>
      <c r="M22" s="13">
        <v>4482</v>
      </c>
      <c r="N22" s="13">
        <v>23976</v>
      </c>
      <c r="O22" s="18">
        <v>5.3</v>
      </c>
      <c r="P22" s="59">
        <v>4946.4</v>
      </c>
      <c r="Q22" s="56">
        <v>8456.4</v>
      </c>
      <c r="R22" s="34">
        <v>1.7</v>
      </c>
      <c r="S22" s="13">
        <v>4276.8</v>
      </c>
      <c r="T22" s="13">
        <v>9298.8</v>
      </c>
      <c r="U22" s="18">
        <v>2.2</v>
      </c>
      <c r="V22" s="59">
        <v>4050</v>
      </c>
      <c r="W22" s="56">
        <v>6566.4</v>
      </c>
      <c r="X22" s="34">
        <v>1.6</v>
      </c>
      <c r="Y22" s="13">
        <v>3499.2</v>
      </c>
      <c r="Z22" s="13">
        <v>6145.2</v>
      </c>
      <c r="AA22" s="18">
        <v>1.8</v>
      </c>
      <c r="AB22" s="59">
        <v>3034.8</v>
      </c>
      <c r="AC22" s="56">
        <v>12862.8</v>
      </c>
      <c r="AD22" s="34">
        <v>4.2</v>
      </c>
      <c r="AE22" s="13">
        <v>2592</v>
      </c>
      <c r="AF22" s="13">
        <v>9622.8</v>
      </c>
      <c r="AG22" s="18">
        <v>3.7</v>
      </c>
      <c r="AH22" s="22">
        <f t="shared" si="8"/>
        <v>2.5</v>
      </c>
      <c r="AI22" s="13">
        <f t="shared" si="0"/>
        <v>17204.399999999998</v>
      </c>
      <c r="AJ22" s="13">
        <f t="shared" si="1"/>
        <v>42984</v>
      </c>
      <c r="AK22" s="13">
        <f t="shared" si="2"/>
        <v>14850</v>
      </c>
      <c r="AL22" s="56">
        <f t="shared" si="3"/>
        <v>49042.8</v>
      </c>
      <c r="AM22" s="18">
        <f t="shared" si="4"/>
        <v>3.3</v>
      </c>
      <c r="AN22" s="36">
        <f t="shared" si="9"/>
        <v>2.9</v>
      </c>
      <c r="AO22" s="64">
        <f t="shared" si="5"/>
        <v>32054.399999999998</v>
      </c>
      <c r="AP22" s="64">
        <f t="shared" si="6"/>
        <v>92026.8</v>
      </c>
      <c r="AQ22" s="15">
        <f t="shared" si="7"/>
        <v>0</v>
      </c>
      <c r="AR22" s="15">
        <f t="shared" si="7"/>
        <v>0</v>
      </c>
      <c r="AS22" s="18" t="e">
        <f t="shared" si="10"/>
        <v>#DIV/0!</v>
      </c>
    </row>
    <row r="23" spans="1:45" ht="17.25" customHeight="1">
      <c r="A23" s="46" t="s">
        <v>8</v>
      </c>
      <c r="B23" s="51" t="s">
        <v>34</v>
      </c>
      <c r="C23" s="48" t="s">
        <v>31</v>
      </c>
      <c r="D23" s="59">
        <v>0</v>
      </c>
      <c r="E23" s="56">
        <v>0</v>
      </c>
      <c r="F23" s="34">
        <v>0</v>
      </c>
      <c r="G23" s="13">
        <v>0</v>
      </c>
      <c r="H23" s="13">
        <v>0</v>
      </c>
      <c r="I23" s="18">
        <v>0</v>
      </c>
      <c r="J23" s="59">
        <v>5648.4</v>
      </c>
      <c r="K23" s="56">
        <v>36666</v>
      </c>
      <c r="L23" s="34">
        <v>6.5</v>
      </c>
      <c r="M23" s="13">
        <v>0</v>
      </c>
      <c r="N23" s="13">
        <v>0</v>
      </c>
      <c r="O23" s="18">
        <v>0</v>
      </c>
      <c r="P23" s="59">
        <v>5724</v>
      </c>
      <c r="Q23" s="56">
        <v>11556</v>
      </c>
      <c r="R23" s="34">
        <v>2</v>
      </c>
      <c r="S23" s="13">
        <v>0</v>
      </c>
      <c r="T23" s="13">
        <v>0</v>
      </c>
      <c r="U23" s="18">
        <v>0</v>
      </c>
      <c r="V23" s="59">
        <v>5724</v>
      </c>
      <c r="W23" s="56">
        <v>8251.2</v>
      </c>
      <c r="X23" s="34">
        <v>1.4</v>
      </c>
      <c r="Y23" s="13">
        <v>0</v>
      </c>
      <c r="Z23" s="13">
        <v>0</v>
      </c>
      <c r="AA23" s="18">
        <v>0</v>
      </c>
      <c r="AB23" s="59">
        <v>5367.6</v>
      </c>
      <c r="AC23" s="56">
        <v>10335.6</v>
      </c>
      <c r="AD23" s="34">
        <v>1.9</v>
      </c>
      <c r="AE23" s="13">
        <v>0</v>
      </c>
      <c r="AF23" s="13">
        <v>0</v>
      </c>
      <c r="AG23" s="18">
        <v>0</v>
      </c>
      <c r="AH23" s="22">
        <f t="shared" si="8"/>
        <v>3</v>
      </c>
      <c r="AI23" s="13">
        <f t="shared" si="0"/>
        <v>22464</v>
      </c>
      <c r="AJ23" s="13">
        <f t="shared" si="1"/>
        <v>66808.8</v>
      </c>
      <c r="AK23" s="13">
        <f t="shared" si="2"/>
        <v>0</v>
      </c>
      <c r="AL23" s="56">
        <f t="shared" si="3"/>
        <v>0</v>
      </c>
      <c r="AM23" s="18">
        <f t="shared" si="4"/>
        <v>0</v>
      </c>
      <c r="AN23" s="36">
        <f t="shared" si="9"/>
        <v>3</v>
      </c>
      <c r="AO23" s="64">
        <f t="shared" si="5"/>
        <v>22464</v>
      </c>
      <c r="AP23" s="64">
        <f t="shared" si="6"/>
        <v>66808.8</v>
      </c>
      <c r="AQ23" s="15">
        <f t="shared" si="7"/>
        <v>0</v>
      </c>
      <c r="AR23" s="15">
        <f t="shared" si="7"/>
        <v>0</v>
      </c>
      <c r="AS23" s="18" t="e">
        <f t="shared" si="10"/>
        <v>#DIV/0!</v>
      </c>
    </row>
    <row r="24" spans="1:45" ht="17.25" customHeight="1">
      <c r="A24" s="49"/>
      <c r="B24" s="51" t="s">
        <v>44</v>
      </c>
      <c r="C24" s="48" t="s">
        <v>43</v>
      </c>
      <c r="D24" s="59">
        <v>0</v>
      </c>
      <c r="E24" s="56">
        <v>0</v>
      </c>
      <c r="F24" s="34">
        <v>0</v>
      </c>
      <c r="G24" s="13">
        <v>0</v>
      </c>
      <c r="H24" s="13">
        <v>0</v>
      </c>
      <c r="I24" s="18">
        <v>0</v>
      </c>
      <c r="J24" s="59">
        <v>1425.6</v>
      </c>
      <c r="K24" s="56">
        <v>19915.2</v>
      </c>
      <c r="L24" s="34">
        <v>14</v>
      </c>
      <c r="M24" s="13">
        <v>0</v>
      </c>
      <c r="N24" s="13">
        <v>0</v>
      </c>
      <c r="O24" s="18">
        <v>0</v>
      </c>
      <c r="P24" s="59">
        <v>1425.6</v>
      </c>
      <c r="Q24" s="56">
        <v>6199.2</v>
      </c>
      <c r="R24" s="34">
        <v>4.3</v>
      </c>
      <c r="S24" s="13">
        <v>0</v>
      </c>
      <c r="T24" s="13">
        <v>0</v>
      </c>
      <c r="U24" s="18">
        <v>0</v>
      </c>
      <c r="V24" s="59">
        <v>1425.6</v>
      </c>
      <c r="W24" s="56">
        <v>3466.8</v>
      </c>
      <c r="X24" s="34">
        <v>2.4</v>
      </c>
      <c r="Y24" s="13">
        <v>0</v>
      </c>
      <c r="Z24" s="13">
        <v>0</v>
      </c>
      <c r="AA24" s="18">
        <v>0</v>
      </c>
      <c r="AB24" s="59">
        <v>2419.2</v>
      </c>
      <c r="AC24" s="56">
        <v>2937.6</v>
      </c>
      <c r="AD24" s="34">
        <v>1.2</v>
      </c>
      <c r="AE24" s="13">
        <v>0</v>
      </c>
      <c r="AF24" s="13">
        <v>0</v>
      </c>
      <c r="AG24" s="18">
        <v>0</v>
      </c>
      <c r="AH24" s="22">
        <f t="shared" si="8"/>
        <v>4.9</v>
      </c>
      <c r="AI24" s="13">
        <f t="shared" si="0"/>
        <v>6695.999999999999</v>
      </c>
      <c r="AJ24" s="13">
        <f t="shared" si="1"/>
        <v>32518.8</v>
      </c>
      <c r="AK24" s="13">
        <f t="shared" si="2"/>
        <v>0</v>
      </c>
      <c r="AL24" s="56">
        <f t="shared" si="3"/>
        <v>0</v>
      </c>
      <c r="AM24" s="18">
        <f t="shared" si="4"/>
        <v>0</v>
      </c>
      <c r="AN24" s="36">
        <f t="shared" si="9"/>
        <v>4.9</v>
      </c>
      <c r="AO24" s="64">
        <f t="shared" si="5"/>
        <v>6695.999999999999</v>
      </c>
      <c r="AP24" s="64">
        <f t="shared" si="6"/>
        <v>32518.8</v>
      </c>
      <c r="AQ24" s="15">
        <f t="shared" si="7"/>
        <v>0</v>
      </c>
      <c r="AR24" s="15">
        <f t="shared" si="7"/>
        <v>0</v>
      </c>
      <c r="AS24" s="18" t="e">
        <f t="shared" si="10"/>
        <v>#DIV/0!</v>
      </c>
    </row>
    <row r="25" spans="1:45" ht="17.25" customHeight="1">
      <c r="A25" s="49"/>
      <c r="B25" s="51" t="s">
        <v>40</v>
      </c>
      <c r="C25" s="48" t="s">
        <v>31</v>
      </c>
      <c r="D25" s="59">
        <v>0</v>
      </c>
      <c r="E25" s="56">
        <v>0</v>
      </c>
      <c r="F25" s="34">
        <v>0</v>
      </c>
      <c r="G25" s="13">
        <v>0</v>
      </c>
      <c r="H25" s="13">
        <v>0</v>
      </c>
      <c r="I25" s="18">
        <v>0</v>
      </c>
      <c r="J25" s="59">
        <v>2883.6</v>
      </c>
      <c r="K25" s="56">
        <v>26611.2</v>
      </c>
      <c r="L25" s="34">
        <v>9.2</v>
      </c>
      <c r="M25" s="13">
        <v>864</v>
      </c>
      <c r="N25" s="13">
        <v>13554</v>
      </c>
      <c r="O25" s="18">
        <v>15.7</v>
      </c>
      <c r="P25" s="59">
        <v>2883.6</v>
      </c>
      <c r="Q25" s="56">
        <v>11577.6</v>
      </c>
      <c r="R25" s="34">
        <v>4</v>
      </c>
      <c r="S25" s="13">
        <v>864</v>
      </c>
      <c r="T25" s="13">
        <v>8704.8</v>
      </c>
      <c r="U25" s="18">
        <v>10.1</v>
      </c>
      <c r="V25" s="59">
        <v>2883.6</v>
      </c>
      <c r="W25" s="56">
        <v>6048</v>
      </c>
      <c r="X25" s="34">
        <v>2.1</v>
      </c>
      <c r="Y25" s="13">
        <v>864</v>
      </c>
      <c r="Z25" s="13">
        <v>2494.8</v>
      </c>
      <c r="AA25" s="18">
        <v>2.9</v>
      </c>
      <c r="AB25" s="59">
        <v>2116.8</v>
      </c>
      <c r="AC25" s="56">
        <v>5659.2</v>
      </c>
      <c r="AD25" s="34">
        <v>2.7</v>
      </c>
      <c r="AE25" s="13">
        <v>626.4</v>
      </c>
      <c r="AF25" s="13">
        <v>3952.8</v>
      </c>
      <c r="AG25" s="18">
        <v>6.3</v>
      </c>
      <c r="AH25" s="22">
        <f t="shared" si="8"/>
        <v>4.6</v>
      </c>
      <c r="AI25" s="13">
        <f t="shared" si="0"/>
        <v>10767.599999999999</v>
      </c>
      <c r="AJ25" s="13">
        <f t="shared" si="1"/>
        <v>49896</v>
      </c>
      <c r="AK25" s="13">
        <f t="shared" si="2"/>
        <v>3218.4</v>
      </c>
      <c r="AL25" s="56">
        <f t="shared" si="3"/>
        <v>28706.399999999998</v>
      </c>
      <c r="AM25" s="18">
        <f t="shared" si="4"/>
        <v>8.9</v>
      </c>
      <c r="AN25" s="36">
        <f t="shared" si="9"/>
        <v>5.6</v>
      </c>
      <c r="AO25" s="64">
        <f t="shared" si="5"/>
        <v>13985.999999999998</v>
      </c>
      <c r="AP25" s="64">
        <f t="shared" si="6"/>
        <v>78602.4</v>
      </c>
      <c r="AQ25" s="15">
        <f t="shared" si="7"/>
        <v>0</v>
      </c>
      <c r="AR25" s="15">
        <f t="shared" si="7"/>
        <v>0</v>
      </c>
      <c r="AS25" s="18" t="e">
        <f t="shared" si="10"/>
        <v>#DIV/0!</v>
      </c>
    </row>
    <row r="26" spans="1:45" ht="17.25" customHeight="1">
      <c r="A26" s="49"/>
      <c r="B26" s="51" t="s">
        <v>33</v>
      </c>
      <c r="C26" s="48" t="s">
        <v>31</v>
      </c>
      <c r="D26" s="59">
        <v>0</v>
      </c>
      <c r="E26" s="56">
        <v>0</v>
      </c>
      <c r="F26" s="34">
        <v>0</v>
      </c>
      <c r="G26" s="13">
        <v>0</v>
      </c>
      <c r="H26" s="13">
        <v>0</v>
      </c>
      <c r="I26" s="18">
        <v>0</v>
      </c>
      <c r="J26" s="59">
        <v>1371.6</v>
      </c>
      <c r="K26" s="56">
        <v>52012.8</v>
      </c>
      <c r="L26" s="34">
        <v>37.9</v>
      </c>
      <c r="M26" s="13">
        <v>0</v>
      </c>
      <c r="N26" s="13">
        <v>0</v>
      </c>
      <c r="O26" s="18">
        <v>0</v>
      </c>
      <c r="P26" s="59">
        <v>1371.6</v>
      </c>
      <c r="Q26" s="56">
        <v>56970</v>
      </c>
      <c r="R26" s="34">
        <v>41.5</v>
      </c>
      <c r="S26" s="13">
        <v>0</v>
      </c>
      <c r="T26" s="13">
        <v>0</v>
      </c>
      <c r="U26" s="18">
        <v>0</v>
      </c>
      <c r="V26" s="59">
        <v>1371.6</v>
      </c>
      <c r="W26" s="56">
        <v>30542.4</v>
      </c>
      <c r="X26" s="34">
        <v>22.3</v>
      </c>
      <c r="Y26" s="13">
        <v>0</v>
      </c>
      <c r="Z26" s="13">
        <v>0</v>
      </c>
      <c r="AA26" s="18">
        <v>0</v>
      </c>
      <c r="AB26" s="59">
        <v>1371.6</v>
      </c>
      <c r="AC26" s="56">
        <v>30088.8</v>
      </c>
      <c r="AD26" s="34">
        <v>21.9</v>
      </c>
      <c r="AE26" s="13">
        <v>0</v>
      </c>
      <c r="AF26" s="13">
        <v>0</v>
      </c>
      <c r="AG26" s="18">
        <v>0</v>
      </c>
      <c r="AH26" s="22">
        <f t="shared" si="8"/>
        <v>30.9</v>
      </c>
      <c r="AI26" s="13">
        <f t="shared" si="0"/>
        <v>5486.4</v>
      </c>
      <c r="AJ26" s="13">
        <f t="shared" si="1"/>
        <v>169614</v>
      </c>
      <c r="AK26" s="13">
        <f t="shared" si="2"/>
        <v>0</v>
      </c>
      <c r="AL26" s="56">
        <f t="shared" si="3"/>
        <v>0</v>
      </c>
      <c r="AM26" s="18">
        <f t="shared" si="4"/>
        <v>0</v>
      </c>
      <c r="AN26" s="36">
        <f t="shared" si="9"/>
        <v>30.9</v>
      </c>
      <c r="AO26" s="64">
        <f t="shared" si="5"/>
        <v>5486.4</v>
      </c>
      <c r="AP26" s="64">
        <f t="shared" si="6"/>
        <v>169614</v>
      </c>
      <c r="AQ26" s="15">
        <f t="shared" si="7"/>
        <v>0</v>
      </c>
      <c r="AR26" s="15">
        <f t="shared" si="7"/>
        <v>0</v>
      </c>
      <c r="AS26" s="18" t="e">
        <f t="shared" si="10"/>
        <v>#DIV/0!</v>
      </c>
    </row>
    <row r="27" spans="1:45" ht="17.25" customHeight="1">
      <c r="A27" s="46" t="s">
        <v>9</v>
      </c>
      <c r="B27" s="51" t="s">
        <v>34</v>
      </c>
      <c r="C27" s="48" t="s">
        <v>43</v>
      </c>
      <c r="D27" s="59">
        <v>5983.2</v>
      </c>
      <c r="E27" s="56">
        <v>25671.6</v>
      </c>
      <c r="F27" s="34">
        <v>4.3</v>
      </c>
      <c r="G27" s="13">
        <v>0</v>
      </c>
      <c r="H27" s="13">
        <v>0</v>
      </c>
      <c r="I27" s="18">
        <v>0</v>
      </c>
      <c r="J27" s="59">
        <v>0</v>
      </c>
      <c r="K27" s="56">
        <v>0</v>
      </c>
      <c r="L27" s="34">
        <v>0</v>
      </c>
      <c r="M27" s="13">
        <v>0</v>
      </c>
      <c r="N27" s="13">
        <v>0</v>
      </c>
      <c r="O27" s="18">
        <v>0</v>
      </c>
      <c r="P27" s="59">
        <v>5983.2</v>
      </c>
      <c r="Q27" s="56">
        <v>11674.8</v>
      </c>
      <c r="R27" s="34">
        <v>2</v>
      </c>
      <c r="S27" s="13">
        <v>0</v>
      </c>
      <c r="T27" s="13">
        <v>0</v>
      </c>
      <c r="U27" s="18">
        <v>0</v>
      </c>
      <c r="V27" s="59">
        <v>5983.2</v>
      </c>
      <c r="W27" s="56">
        <v>6447.6</v>
      </c>
      <c r="X27" s="34">
        <v>1.1</v>
      </c>
      <c r="Y27" s="13">
        <v>0</v>
      </c>
      <c r="Z27" s="13">
        <v>0</v>
      </c>
      <c r="AA27" s="18">
        <v>0</v>
      </c>
      <c r="AB27" s="59">
        <v>5983.2</v>
      </c>
      <c r="AC27" s="56">
        <v>8629.2</v>
      </c>
      <c r="AD27" s="34">
        <v>1.4</v>
      </c>
      <c r="AE27" s="13">
        <v>0</v>
      </c>
      <c r="AF27" s="13">
        <v>0</v>
      </c>
      <c r="AG27" s="18">
        <v>0</v>
      </c>
      <c r="AH27" s="22">
        <f t="shared" si="8"/>
        <v>2.2</v>
      </c>
      <c r="AI27" s="13">
        <f t="shared" si="0"/>
        <v>23932.8</v>
      </c>
      <c r="AJ27" s="13">
        <f t="shared" si="1"/>
        <v>52423.2</v>
      </c>
      <c r="AK27" s="13">
        <f t="shared" si="2"/>
        <v>0</v>
      </c>
      <c r="AL27" s="56">
        <f t="shared" si="3"/>
        <v>0</v>
      </c>
      <c r="AM27" s="18">
        <f t="shared" si="4"/>
        <v>0</v>
      </c>
      <c r="AN27" s="36">
        <f t="shared" si="9"/>
        <v>2.2</v>
      </c>
      <c r="AO27" s="64">
        <f t="shared" si="5"/>
        <v>23932.8</v>
      </c>
      <c r="AP27" s="64">
        <f t="shared" si="6"/>
        <v>52423.2</v>
      </c>
      <c r="AQ27" s="15">
        <f aca="true" t="shared" si="11" ref="AQ27:AR46">SUMIF($F$6:$AG$6,AQ$6,$F27:$AG27)</f>
        <v>0</v>
      </c>
      <c r="AR27" s="15">
        <f t="shared" si="11"/>
        <v>0</v>
      </c>
      <c r="AS27" s="18" t="e">
        <f t="shared" si="10"/>
        <v>#DIV/0!</v>
      </c>
    </row>
    <row r="28" spans="1:45" ht="17.25" customHeight="1">
      <c r="A28" s="50"/>
      <c r="B28" s="51" t="s">
        <v>45</v>
      </c>
      <c r="C28" s="48" t="s">
        <v>31</v>
      </c>
      <c r="D28" s="59">
        <v>1134</v>
      </c>
      <c r="E28" s="56">
        <v>14677.2</v>
      </c>
      <c r="F28" s="34">
        <v>12.9</v>
      </c>
      <c r="G28" s="13">
        <v>0</v>
      </c>
      <c r="H28" s="13">
        <v>0</v>
      </c>
      <c r="I28" s="18">
        <v>0</v>
      </c>
      <c r="J28" s="59">
        <v>0</v>
      </c>
      <c r="K28" s="56">
        <v>0</v>
      </c>
      <c r="L28" s="34">
        <v>0</v>
      </c>
      <c r="M28" s="13">
        <v>0</v>
      </c>
      <c r="N28" s="13">
        <v>0</v>
      </c>
      <c r="O28" s="18">
        <v>0</v>
      </c>
      <c r="P28" s="59">
        <v>1134</v>
      </c>
      <c r="Q28" s="56">
        <v>2656.8</v>
      </c>
      <c r="R28" s="34">
        <v>2.3</v>
      </c>
      <c r="S28" s="13">
        <v>0</v>
      </c>
      <c r="T28" s="13">
        <v>0</v>
      </c>
      <c r="U28" s="18">
        <v>0</v>
      </c>
      <c r="V28" s="59">
        <v>1134</v>
      </c>
      <c r="W28" s="56">
        <v>1566</v>
      </c>
      <c r="X28" s="34">
        <v>1.4</v>
      </c>
      <c r="Y28" s="13">
        <v>0</v>
      </c>
      <c r="Z28" s="13">
        <v>0</v>
      </c>
      <c r="AA28" s="18">
        <v>0</v>
      </c>
      <c r="AB28" s="59">
        <v>1134</v>
      </c>
      <c r="AC28" s="56">
        <v>2494.8</v>
      </c>
      <c r="AD28" s="34">
        <v>2.2</v>
      </c>
      <c r="AE28" s="13">
        <v>0</v>
      </c>
      <c r="AF28" s="13">
        <v>0</v>
      </c>
      <c r="AG28" s="18">
        <v>0</v>
      </c>
      <c r="AH28" s="22">
        <f t="shared" si="8"/>
        <v>4.7</v>
      </c>
      <c r="AI28" s="13">
        <f t="shared" si="0"/>
        <v>4536</v>
      </c>
      <c r="AJ28" s="13">
        <f t="shared" si="1"/>
        <v>21394.8</v>
      </c>
      <c r="AK28" s="13">
        <f t="shared" si="2"/>
        <v>0</v>
      </c>
      <c r="AL28" s="56">
        <f t="shared" si="3"/>
        <v>0</v>
      </c>
      <c r="AM28" s="18">
        <f t="shared" si="4"/>
        <v>0</v>
      </c>
      <c r="AN28" s="36">
        <f t="shared" si="9"/>
        <v>4.7</v>
      </c>
      <c r="AO28" s="64">
        <f t="shared" si="5"/>
        <v>4536</v>
      </c>
      <c r="AP28" s="64">
        <f t="shared" si="6"/>
        <v>21394.8</v>
      </c>
      <c r="AQ28" s="15">
        <f t="shared" si="11"/>
        <v>0</v>
      </c>
      <c r="AR28" s="15">
        <f t="shared" si="11"/>
        <v>0</v>
      </c>
      <c r="AS28" s="18" t="e">
        <f t="shared" si="10"/>
        <v>#DIV/0!</v>
      </c>
    </row>
    <row r="29" spans="1:45" ht="17.25" customHeight="1">
      <c r="A29" s="46" t="s">
        <v>10</v>
      </c>
      <c r="B29" s="47" t="s">
        <v>34</v>
      </c>
      <c r="C29" s="48" t="s">
        <v>43</v>
      </c>
      <c r="D29" s="59">
        <v>9331.2</v>
      </c>
      <c r="E29" s="56">
        <v>52509.6</v>
      </c>
      <c r="F29" s="34">
        <v>5.6</v>
      </c>
      <c r="G29" s="13">
        <v>0</v>
      </c>
      <c r="H29" s="13">
        <v>0</v>
      </c>
      <c r="I29" s="18">
        <v>0</v>
      </c>
      <c r="J29" s="59">
        <v>0</v>
      </c>
      <c r="K29" s="56">
        <v>0</v>
      </c>
      <c r="L29" s="34">
        <v>0</v>
      </c>
      <c r="M29" s="13">
        <v>0</v>
      </c>
      <c r="N29" s="13">
        <v>0</v>
      </c>
      <c r="O29" s="18">
        <v>0</v>
      </c>
      <c r="P29" s="59">
        <v>9331.2</v>
      </c>
      <c r="Q29" s="56">
        <v>18694.8</v>
      </c>
      <c r="R29" s="34">
        <v>2</v>
      </c>
      <c r="S29" s="13">
        <v>0</v>
      </c>
      <c r="T29" s="13">
        <v>0</v>
      </c>
      <c r="U29" s="18">
        <v>0</v>
      </c>
      <c r="V29" s="59">
        <v>9331.2</v>
      </c>
      <c r="W29" s="56">
        <v>13521.6</v>
      </c>
      <c r="X29" s="34">
        <v>1.4</v>
      </c>
      <c r="Y29" s="13">
        <v>0</v>
      </c>
      <c r="Z29" s="13">
        <v>0</v>
      </c>
      <c r="AA29" s="18">
        <v>0</v>
      </c>
      <c r="AB29" s="59">
        <v>9331.2</v>
      </c>
      <c r="AC29" s="56">
        <v>12312</v>
      </c>
      <c r="AD29" s="34">
        <v>1.3</v>
      </c>
      <c r="AE29" s="13">
        <v>0</v>
      </c>
      <c r="AF29" s="13">
        <v>0</v>
      </c>
      <c r="AG29" s="18">
        <v>0</v>
      </c>
      <c r="AH29" s="22">
        <f t="shared" si="8"/>
        <v>2.6</v>
      </c>
      <c r="AI29" s="13">
        <f t="shared" si="0"/>
        <v>37324.8</v>
      </c>
      <c r="AJ29" s="13">
        <f t="shared" si="1"/>
        <v>97038</v>
      </c>
      <c r="AK29" s="13">
        <f t="shared" si="2"/>
        <v>0</v>
      </c>
      <c r="AL29" s="56">
        <f t="shared" si="3"/>
        <v>0</v>
      </c>
      <c r="AM29" s="18">
        <f t="shared" si="4"/>
        <v>0</v>
      </c>
      <c r="AN29" s="36">
        <f t="shared" si="9"/>
        <v>2.6</v>
      </c>
      <c r="AO29" s="64">
        <f t="shared" si="5"/>
        <v>37324.8</v>
      </c>
      <c r="AP29" s="64">
        <f t="shared" si="6"/>
        <v>97038</v>
      </c>
      <c r="AQ29" s="15">
        <f t="shared" si="11"/>
        <v>0</v>
      </c>
      <c r="AR29" s="15">
        <f t="shared" si="11"/>
        <v>0</v>
      </c>
      <c r="AS29" s="18" t="e">
        <f t="shared" si="10"/>
        <v>#DIV/0!</v>
      </c>
    </row>
    <row r="30" spans="1:45" ht="17.25" customHeight="1">
      <c r="A30" s="50"/>
      <c r="B30" s="47" t="s">
        <v>40</v>
      </c>
      <c r="C30" s="48" t="s">
        <v>31</v>
      </c>
      <c r="D30" s="59">
        <v>885.6</v>
      </c>
      <c r="E30" s="56">
        <v>23425.2</v>
      </c>
      <c r="F30" s="34">
        <v>26.5</v>
      </c>
      <c r="G30" s="13">
        <v>0</v>
      </c>
      <c r="H30" s="13">
        <v>0</v>
      </c>
      <c r="I30" s="18">
        <v>0</v>
      </c>
      <c r="J30" s="59">
        <v>0</v>
      </c>
      <c r="K30" s="56">
        <v>0</v>
      </c>
      <c r="L30" s="34">
        <v>0</v>
      </c>
      <c r="M30" s="13">
        <v>0</v>
      </c>
      <c r="N30" s="13">
        <v>0</v>
      </c>
      <c r="O30" s="18">
        <v>0</v>
      </c>
      <c r="P30" s="59">
        <v>885.6</v>
      </c>
      <c r="Q30" s="56">
        <v>5572.8</v>
      </c>
      <c r="R30" s="34">
        <v>6.3</v>
      </c>
      <c r="S30" s="13">
        <v>0</v>
      </c>
      <c r="T30" s="13">
        <v>0</v>
      </c>
      <c r="U30" s="18">
        <v>0</v>
      </c>
      <c r="V30" s="59">
        <v>885.6</v>
      </c>
      <c r="W30" s="56">
        <v>1825.2</v>
      </c>
      <c r="X30" s="34">
        <v>2.1</v>
      </c>
      <c r="Y30" s="13">
        <v>0</v>
      </c>
      <c r="Z30" s="13">
        <v>0</v>
      </c>
      <c r="AA30" s="18">
        <v>0</v>
      </c>
      <c r="AB30" s="59">
        <v>885.6</v>
      </c>
      <c r="AC30" s="56">
        <v>2311.2</v>
      </c>
      <c r="AD30" s="34">
        <v>2.6</v>
      </c>
      <c r="AE30" s="13">
        <v>0</v>
      </c>
      <c r="AF30" s="13">
        <v>0</v>
      </c>
      <c r="AG30" s="18">
        <v>0</v>
      </c>
      <c r="AH30" s="22">
        <f t="shared" si="8"/>
        <v>9.4</v>
      </c>
      <c r="AI30" s="13">
        <f t="shared" si="0"/>
        <v>3542.4</v>
      </c>
      <c r="AJ30" s="13">
        <f t="shared" si="1"/>
        <v>33134.4</v>
      </c>
      <c r="AK30" s="13">
        <f t="shared" si="2"/>
        <v>0</v>
      </c>
      <c r="AL30" s="56">
        <f t="shared" si="3"/>
        <v>0</v>
      </c>
      <c r="AM30" s="18">
        <f t="shared" si="4"/>
        <v>0</v>
      </c>
      <c r="AN30" s="36">
        <f t="shared" si="9"/>
        <v>9.4</v>
      </c>
      <c r="AO30" s="64">
        <f t="shared" si="5"/>
        <v>3542.4</v>
      </c>
      <c r="AP30" s="64">
        <f t="shared" si="6"/>
        <v>33134.4</v>
      </c>
      <c r="AQ30" s="15">
        <f t="shared" si="11"/>
        <v>0</v>
      </c>
      <c r="AR30" s="15">
        <f t="shared" si="11"/>
        <v>0</v>
      </c>
      <c r="AS30" s="18" t="e">
        <f t="shared" si="10"/>
        <v>#DIV/0!</v>
      </c>
    </row>
    <row r="31" spans="1:45" ht="17.25" customHeight="1">
      <c r="A31" s="46" t="s">
        <v>11</v>
      </c>
      <c r="B31" s="47" t="s">
        <v>34</v>
      </c>
      <c r="C31" s="48" t="s">
        <v>31</v>
      </c>
      <c r="D31" s="59">
        <v>5421.6</v>
      </c>
      <c r="E31" s="56">
        <v>22464</v>
      </c>
      <c r="F31" s="34">
        <v>4.1</v>
      </c>
      <c r="G31" s="13">
        <v>0</v>
      </c>
      <c r="H31" s="13">
        <v>0</v>
      </c>
      <c r="I31" s="18">
        <v>0</v>
      </c>
      <c r="J31" s="59">
        <v>0</v>
      </c>
      <c r="K31" s="56">
        <v>0</v>
      </c>
      <c r="L31" s="34">
        <v>0</v>
      </c>
      <c r="M31" s="13">
        <v>0</v>
      </c>
      <c r="N31" s="13">
        <v>0</v>
      </c>
      <c r="O31" s="18">
        <v>0</v>
      </c>
      <c r="P31" s="59">
        <v>5421.6</v>
      </c>
      <c r="Q31" s="56">
        <v>10789.2</v>
      </c>
      <c r="R31" s="34">
        <v>2</v>
      </c>
      <c r="S31" s="13">
        <v>0</v>
      </c>
      <c r="T31" s="13">
        <v>0</v>
      </c>
      <c r="U31" s="18">
        <v>0</v>
      </c>
      <c r="V31" s="59">
        <v>3920.4</v>
      </c>
      <c r="W31" s="56">
        <v>6577.2</v>
      </c>
      <c r="X31" s="34">
        <v>1.7</v>
      </c>
      <c r="Y31" s="13">
        <v>0</v>
      </c>
      <c r="Z31" s="13">
        <v>0</v>
      </c>
      <c r="AA31" s="18">
        <v>0</v>
      </c>
      <c r="AB31" s="59">
        <v>3920.4</v>
      </c>
      <c r="AC31" s="56">
        <v>5605.2</v>
      </c>
      <c r="AD31" s="34">
        <v>1.4</v>
      </c>
      <c r="AE31" s="13">
        <v>0</v>
      </c>
      <c r="AF31" s="13">
        <v>0</v>
      </c>
      <c r="AG31" s="18">
        <v>0</v>
      </c>
      <c r="AH31" s="22">
        <f t="shared" si="8"/>
        <v>2.4</v>
      </c>
      <c r="AI31" s="13">
        <f t="shared" si="0"/>
        <v>18684</v>
      </c>
      <c r="AJ31" s="13">
        <f t="shared" si="1"/>
        <v>45435.59999999999</v>
      </c>
      <c r="AK31" s="13">
        <f t="shared" si="2"/>
        <v>0</v>
      </c>
      <c r="AL31" s="56">
        <f t="shared" si="3"/>
        <v>0</v>
      </c>
      <c r="AM31" s="18">
        <f t="shared" si="4"/>
        <v>0</v>
      </c>
      <c r="AN31" s="36">
        <f t="shared" si="9"/>
        <v>2.4</v>
      </c>
      <c r="AO31" s="64">
        <f t="shared" si="5"/>
        <v>18684</v>
      </c>
      <c r="AP31" s="64">
        <f t="shared" si="6"/>
        <v>45435.59999999999</v>
      </c>
      <c r="AQ31" s="15">
        <f t="shared" si="11"/>
        <v>0</v>
      </c>
      <c r="AR31" s="15">
        <f t="shared" si="11"/>
        <v>0</v>
      </c>
      <c r="AS31" s="18" t="e">
        <f t="shared" si="10"/>
        <v>#DIV/0!</v>
      </c>
    </row>
    <row r="32" spans="1:45" ht="17.25" customHeight="1">
      <c r="A32" s="49"/>
      <c r="B32" s="47" t="s">
        <v>40</v>
      </c>
      <c r="C32" s="48" t="s">
        <v>31</v>
      </c>
      <c r="D32" s="59">
        <v>1857.6</v>
      </c>
      <c r="E32" s="56">
        <v>59896.8</v>
      </c>
      <c r="F32" s="34">
        <v>32.2</v>
      </c>
      <c r="G32" s="13">
        <v>0</v>
      </c>
      <c r="H32" s="13">
        <v>0</v>
      </c>
      <c r="I32" s="18">
        <v>0</v>
      </c>
      <c r="J32" s="59">
        <v>0</v>
      </c>
      <c r="K32" s="56">
        <v>0</v>
      </c>
      <c r="L32" s="34">
        <v>0</v>
      </c>
      <c r="M32" s="13">
        <v>0</v>
      </c>
      <c r="N32" s="13">
        <v>0</v>
      </c>
      <c r="O32" s="18">
        <v>0</v>
      </c>
      <c r="P32" s="59">
        <v>1857.6</v>
      </c>
      <c r="Q32" s="56">
        <v>17712</v>
      </c>
      <c r="R32" s="34">
        <v>9.5</v>
      </c>
      <c r="S32" s="13">
        <v>0</v>
      </c>
      <c r="T32" s="13">
        <v>0</v>
      </c>
      <c r="U32" s="18">
        <v>0</v>
      </c>
      <c r="V32" s="59">
        <v>3358.8</v>
      </c>
      <c r="W32" s="56">
        <v>6058.8</v>
      </c>
      <c r="X32" s="34">
        <v>1.8</v>
      </c>
      <c r="Y32" s="13">
        <v>0</v>
      </c>
      <c r="Z32" s="13">
        <v>0</v>
      </c>
      <c r="AA32" s="18">
        <v>0</v>
      </c>
      <c r="AB32" s="59">
        <v>3358.8</v>
      </c>
      <c r="AC32" s="56">
        <v>9169.2</v>
      </c>
      <c r="AD32" s="34">
        <v>2.7</v>
      </c>
      <c r="AE32" s="13">
        <v>0</v>
      </c>
      <c r="AF32" s="13">
        <v>0</v>
      </c>
      <c r="AG32" s="18">
        <v>0</v>
      </c>
      <c r="AH32" s="22">
        <f t="shared" si="8"/>
        <v>8.9</v>
      </c>
      <c r="AI32" s="13">
        <f t="shared" si="0"/>
        <v>10432.8</v>
      </c>
      <c r="AJ32" s="13">
        <f t="shared" si="1"/>
        <v>92836.8</v>
      </c>
      <c r="AK32" s="13">
        <f t="shared" si="2"/>
        <v>0</v>
      </c>
      <c r="AL32" s="56">
        <f t="shared" si="3"/>
        <v>0</v>
      </c>
      <c r="AM32" s="18">
        <f t="shared" si="4"/>
        <v>0</v>
      </c>
      <c r="AN32" s="36">
        <f t="shared" si="9"/>
        <v>8.9</v>
      </c>
      <c r="AO32" s="64">
        <f t="shared" si="5"/>
        <v>10432.8</v>
      </c>
      <c r="AP32" s="64">
        <f t="shared" si="6"/>
        <v>92836.8</v>
      </c>
      <c r="AQ32" s="15">
        <f t="shared" si="11"/>
        <v>0</v>
      </c>
      <c r="AR32" s="15">
        <f t="shared" si="11"/>
        <v>0</v>
      </c>
      <c r="AS32" s="18" t="e">
        <f t="shared" si="10"/>
        <v>#DIV/0!</v>
      </c>
    </row>
    <row r="33" spans="1:45" ht="17.25" customHeight="1">
      <c r="A33" s="50"/>
      <c r="B33" s="47" t="s">
        <v>32</v>
      </c>
      <c r="C33" s="48" t="s">
        <v>31</v>
      </c>
      <c r="D33" s="59">
        <v>496.8</v>
      </c>
      <c r="E33" s="56">
        <v>28047.6</v>
      </c>
      <c r="F33" s="34">
        <v>56.5</v>
      </c>
      <c r="G33" s="13">
        <v>0</v>
      </c>
      <c r="H33" s="13">
        <v>0</v>
      </c>
      <c r="I33" s="18">
        <v>0</v>
      </c>
      <c r="J33" s="59">
        <v>0</v>
      </c>
      <c r="K33" s="56">
        <v>0</v>
      </c>
      <c r="L33" s="34">
        <v>0</v>
      </c>
      <c r="M33" s="13">
        <v>0</v>
      </c>
      <c r="N33" s="13">
        <v>0</v>
      </c>
      <c r="O33" s="18">
        <v>0</v>
      </c>
      <c r="P33" s="59">
        <v>496.8</v>
      </c>
      <c r="Q33" s="56">
        <v>10875.6</v>
      </c>
      <c r="R33" s="34">
        <v>21.9</v>
      </c>
      <c r="S33" s="13">
        <v>0</v>
      </c>
      <c r="T33" s="13">
        <v>0</v>
      </c>
      <c r="U33" s="18">
        <v>0</v>
      </c>
      <c r="V33" s="59">
        <v>496.8</v>
      </c>
      <c r="W33" s="56">
        <v>5173.2</v>
      </c>
      <c r="X33" s="34">
        <v>10.4</v>
      </c>
      <c r="Y33" s="13">
        <v>0</v>
      </c>
      <c r="Z33" s="13">
        <v>0</v>
      </c>
      <c r="AA33" s="18">
        <v>0</v>
      </c>
      <c r="AB33" s="59">
        <v>496.8</v>
      </c>
      <c r="AC33" s="56">
        <v>4352.4</v>
      </c>
      <c r="AD33" s="34">
        <v>8.8</v>
      </c>
      <c r="AE33" s="13">
        <v>0</v>
      </c>
      <c r="AF33" s="13">
        <v>0</v>
      </c>
      <c r="AG33" s="18">
        <v>0</v>
      </c>
      <c r="AH33" s="22">
        <f t="shared" si="8"/>
        <v>24.4</v>
      </c>
      <c r="AI33" s="13">
        <f t="shared" si="0"/>
        <v>1987.2</v>
      </c>
      <c r="AJ33" s="13">
        <f t="shared" si="1"/>
        <v>48448.799999999996</v>
      </c>
      <c r="AK33" s="13">
        <f t="shared" si="2"/>
        <v>0</v>
      </c>
      <c r="AL33" s="56">
        <f t="shared" si="3"/>
        <v>0</v>
      </c>
      <c r="AM33" s="18">
        <f t="shared" si="4"/>
        <v>0</v>
      </c>
      <c r="AN33" s="36">
        <f t="shared" si="9"/>
        <v>24.4</v>
      </c>
      <c r="AO33" s="64">
        <f t="shared" si="5"/>
        <v>1987.2</v>
      </c>
      <c r="AP33" s="64">
        <f t="shared" si="6"/>
        <v>48448.799999999996</v>
      </c>
      <c r="AQ33" s="15">
        <f t="shared" si="11"/>
        <v>0</v>
      </c>
      <c r="AR33" s="15">
        <f t="shared" si="11"/>
        <v>0</v>
      </c>
      <c r="AS33" s="18" t="e">
        <f t="shared" si="10"/>
        <v>#DIV/0!</v>
      </c>
    </row>
    <row r="34" spans="1:45" ht="17.25" customHeight="1">
      <c r="A34" s="46" t="s">
        <v>12</v>
      </c>
      <c r="B34" s="47" t="s">
        <v>34</v>
      </c>
      <c r="C34" s="48" t="s">
        <v>31</v>
      </c>
      <c r="D34" s="59">
        <v>10584</v>
      </c>
      <c r="E34" s="56">
        <v>266533.2</v>
      </c>
      <c r="F34" s="34">
        <v>25.2</v>
      </c>
      <c r="G34" s="13">
        <v>7408.8</v>
      </c>
      <c r="H34" s="13">
        <v>182606.4</v>
      </c>
      <c r="I34" s="18">
        <v>24.6</v>
      </c>
      <c r="J34" s="59">
        <v>0</v>
      </c>
      <c r="K34" s="56">
        <v>0</v>
      </c>
      <c r="L34" s="34">
        <v>0</v>
      </c>
      <c r="M34" s="13">
        <v>0</v>
      </c>
      <c r="N34" s="13">
        <v>0</v>
      </c>
      <c r="O34" s="18">
        <v>0</v>
      </c>
      <c r="P34" s="59">
        <v>10584</v>
      </c>
      <c r="Q34" s="56">
        <v>33631.2</v>
      </c>
      <c r="R34" s="34">
        <v>3.2</v>
      </c>
      <c r="S34" s="13">
        <v>7408.8</v>
      </c>
      <c r="T34" s="13">
        <v>50328</v>
      </c>
      <c r="U34" s="18">
        <v>6.8</v>
      </c>
      <c r="V34" s="59">
        <v>11156.4</v>
      </c>
      <c r="W34" s="56">
        <v>13824</v>
      </c>
      <c r="X34" s="34">
        <v>1.2</v>
      </c>
      <c r="Y34" s="13">
        <v>7830</v>
      </c>
      <c r="Z34" s="13">
        <v>9568.8</v>
      </c>
      <c r="AA34" s="18">
        <v>1.2</v>
      </c>
      <c r="AB34" s="59">
        <v>11156.4</v>
      </c>
      <c r="AC34" s="56">
        <v>11955.6</v>
      </c>
      <c r="AD34" s="34">
        <v>1.1</v>
      </c>
      <c r="AE34" s="13">
        <v>7830</v>
      </c>
      <c r="AF34" s="13">
        <v>9104.4</v>
      </c>
      <c r="AG34" s="18">
        <v>1.2</v>
      </c>
      <c r="AH34" s="22">
        <f t="shared" si="8"/>
        <v>7.5</v>
      </c>
      <c r="AI34" s="13">
        <f t="shared" si="0"/>
        <v>43480.8</v>
      </c>
      <c r="AJ34" s="13">
        <f t="shared" si="1"/>
        <v>325944</v>
      </c>
      <c r="AK34" s="13">
        <f t="shared" si="2"/>
        <v>30477.6</v>
      </c>
      <c r="AL34" s="56">
        <f t="shared" si="3"/>
        <v>251607.59999999998</v>
      </c>
      <c r="AM34" s="18">
        <f t="shared" si="4"/>
        <v>8.3</v>
      </c>
      <c r="AN34" s="36">
        <f t="shared" si="9"/>
        <v>7.8</v>
      </c>
      <c r="AO34" s="64">
        <f t="shared" si="5"/>
        <v>73958.4</v>
      </c>
      <c r="AP34" s="64">
        <f t="shared" si="6"/>
        <v>577551.6</v>
      </c>
      <c r="AQ34" s="15">
        <f t="shared" si="11"/>
        <v>0</v>
      </c>
      <c r="AR34" s="15">
        <f t="shared" si="11"/>
        <v>0</v>
      </c>
      <c r="AS34" s="18" t="e">
        <f t="shared" si="10"/>
        <v>#DIV/0!</v>
      </c>
    </row>
    <row r="35" spans="1:45" ht="17.25" customHeight="1">
      <c r="A35" s="49"/>
      <c r="B35" s="47" t="s">
        <v>61</v>
      </c>
      <c r="C35" s="48" t="s">
        <v>31</v>
      </c>
      <c r="D35" s="59">
        <v>1404</v>
      </c>
      <c r="E35" s="56">
        <v>15238.8</v>
      </c>
      <c r="F35" s="34">
        <v>10.9</v>
      </c>
      <c r="G35" s="13">
        <v>723.6</v>
      </c>
      <c r="H35" s="13">
        <v>10681.2</v>
      </c>
      <c r="I35" s="18">
        <v>14.8</v>
      </c>
      <c r="J35" s="59">
        <v>0</v>
      </c>
      <c r="K35" s="56">
        <v>0</v>
      </c>
      <c r="L35" s="34">
        <v>0</v>
      </c>
      <c r="M35" s="13">
        <v>0</v>
      </c>
      <c r="N35" s="13">
        <v>0</v>
      </c>
      <c r="O35" s="18">
        <v>0</v>
      </c>
      <c r="P35" s="59">
        <v>1404</v>
      </c>
      <c r="Q35" s="56">
        <v>4525.2</v>
      </c>
      <c r="R35" s="34">
        <v>3.2</v>
      </c>
      <c r="S35" s="13">
        <v>723.6</v>
      </c>
      <c r="T35" s="13">
        <v>5389.2</v>
      </c>
      <c r="U35" s="18">
        <v>7.4</v>
      </c>
      <c r="V35" s="59">
        <v>745.2</v>
      </c>
      <c r="W35" s="56">
        <v>2030.4</v>
      </c>
      <c r="X35" s="34">
        <v>2.7</v>
      </c>
      <c r="Y35" s="13">
        <v>388.8</v>
      </c>
      <c r="Z35" s="13">
        <v>756</v>
      </c>
      <c r="AA35" s="18">
        <v>1.9</v>
      </c>
      <c r="AB35" s="59">
        <v>745.2</v>
      </c>
      <c r="AC35" s="56">
        <v>1868.4</v>
      </c>
      <c r="AD35" s="34">
        <v>2.5</v>
      </c>
      <c r="AE35" s="13">
        <v>388.8</v>
      </c>
      <c r="AF35" s="13">
        <v>1468.8</v>
      </c>
      <c r="AG35" s="18">
        <v>3.8</v>
      </c>
      <c r="AH35" s="22">
        <f t="shared" si="8"/>
        <v>5.5</v>
      </c>
      <c r="AI35" s="13">
        <f t="shared" si="0"/>
        <v>4298.4</v>
      </c>
      <c r="AJ35" s="13">
        <f t="shared" si="1"/>
        <v>23662.800000000003</v>
      </c>
      <c r="AK35" s="13">
        <f t="shared" si="2"/>
        <v>2224.8</v>
      </c>
      <c r="AL35" s="56">
        <f t="shared" si="3"/>
        <v>18295.2</v>
      </c>
      <c r="AM35" s="18">
        <f t="shared" si="4"/>
        <v>8.2</v>
      </c>
      <c r="AN35" s="36">
        <f t="shared" si="9"/>
        <v>6.4</v>
      </c>
      <c r="AO35" s="64">
        <f t="shared" si="5"/>
        <v>6523.2</v>
      </c>
      <c r="AP35" s="64">
        <f t="shared" si="6"/>
        <v>41958</v>
      </c>
      <c r="AQ35" s="15">
        <f t="shared" si="11"/>
        <v>0</v>
      </c>
      <c r="AR35" s="15">
        <f t="shared" si="11"/>
        <v>0</v>
      </c>
      <c r="AS35" s="18" t="e">
        <f t="shared" si="10"/>
        <v>#DIV/0!</v>
      </c>
    </row>
    <row r="36" spans="1:45" ht="17.25" customHeight="1">
      <c r="A36" s="49"/>
      <c r="B36" s="47" t="s">
        <v>62</v>
      </c>
      <c r="C36" s="48" t="s">
        <v>31</v>
      </c>
      <c r="D36" s="59">
        <v>507.6</v>
      </c>
      <c r="E36" s="56">
        <v>23220</v>
      </c>
      <c r="F36" s="34">
        <v>45.7</v>
      </c>
      <c r="G36" s="13">
        <v>302.4</v>
      </c>
      <c r="H36" s="13">
        <v>13197.6</v>
      </c>
      <c r="I36" s="18">
        <v>43.6</v>
      </c>
      <c r="J36" s="59">
        <v>0</v>
      </c>
      <c r="K36" s="56">
        <v>0</v>
      </c>
      <c r="L36" s="34">
        <v>0</v>
      </c>
      <c r="M36" s="13">
        <v>0</v>
      </c>
      <c r="N36" s="13">
        <v>0</v>
      </c>
      <c r="O36" s="18">
        <v>0</v>
      </c>
      <c r="P36" s="59">
        <v>507.6</v>
      </c>
      <c r="Q36" s="56">
        <v>13046.4</v>
      </c>
      <c r="R36" s="34">
        <v>25.7</v>
      </c>
      <c r="S36" s="13">
        <v>302.4</v>
      </c>
      <c r="T36" s="13">
        <v>7689.6</v>
      </c>
      <c r="U36" s="18">
        <v>25.4</v>
      </c>
      <c r="V36" s="59">
        <v>507.6</v>
      </c>
      <c r="W36" s="56">
        <v>4914</v>
      </c>
      <c r="X36" s="34">
        <v>9.7</v>
      </c>
      <c r="Y36" s="13">
        <v>302.4</v>
      </c>
      <c r="Z36" s="13">
        <v>1468.8</v>
      </c>
      <c r="AA36" s="18">
        <v>4.9</v>
      </c>
      <c r="AB36" s="59">
        <v>507.6</v>
      </c>
      <c r="AC36" s="56">
        <v>1209.6</v>
      </c>
      <c r="AD36" s="34">
        <v>2.4</v>
      </c>
      <c r="AE36" s="13">
        <v>291.6</v>
      </c>
      <c r="AF36" s="13">
        <v>442.8</v>
      </c>
      <c r="AG36" s="18">
        <v>1.5</v>
      </c>
      <c r="AH36" s="22">
        <f t="shared" si="8"/>
        <v>20.9</v>
      </c>
      <c r="AI36" s="13">
        <f t="shared" si="0"/>
        <v>2030.4</v>
      </c>
      <c r="AJ36" s="13">
        <f t="shared" si="1"/>
        <v>42390</v>
      </c>
      <c r="AK36" s="13">
        <f t="shared" si="2"/>
        <v>1198.8</v>
      </c>
      <c r="AL36" s="56">
        <f t="shared" si="3"/>
        <v>22798.8</v>
      </c>
      <c r="AM36" s="18">
        <f t="shared" si="4"/>
        <v>19</v>
      </c>
      <c r="AN36" s="36">
        <f t="shared" si="9"/>
        <v>20.2</v>
      </c>
      <c r="AO36" s="64">
        <f t="shared" si="5"/>
        <v>3229.2</v>
      </c>
      <c r="AP36" s="64">
        <f t="shared" si="6"/>
        <v>65188.8</v>
      </c>
      <c r="AQ36" s="15">
        <f t="shared" si="11"/>
        <v>0</v>
      </c>
      <c r="AR36" s="15">
        <f t="shared" si="11"/>
        <v>0</v>
      </c>
      <c r="AS36" s="18" t="e">
        <f t="shared" si="10"/>
        <v>#DIV/0!</v>
      </c>
    </row>
    <row r="37" spans="1:45" ht="17.25" customHeight="1">
      <c r="A37" s="49"/>
      <c r="B37" s="47" t="s">
        <v>63</v>
      </c>
      <c r="C37" s="48" t="s">
        <v>31</v>
      </c>
      <c r="D37" s="59">
        <v>712.8</v>
      </c>
      <c r="E37" s="56">
        <v>36514.8</v>
      </c>
      <c r="F37" s="34">
        <v>51.2</v>
      </c>
      <c r="G37" s="13">
        <v>572.4</v>
      </c>
      <c r="H37" s="13">
        <v>28900.8</v>
      </c>
      <c r="I37" s="18">
        <v>50.5</v>
      </c>
      <c r="J37" s="59">
        <v>0</v>
      </c>
      <c r="K37" s="56">
        <v>0</v>
      </c>
      <c r="L37" s="34">
        <v>0</v>
      </c>
      <c r="M37" s="13">
        <v>0</v>
      </c>
      <c r="N37" s="13">
        <v>0</v>
      </c>
      <c r="O37" s="18">
        <v>0</v>
      </c>
      <c r="P37" s="59">
        <v>712.8</v>
      </c>
      <c r="Q37" s="56">
        <v>13305.6</v>
      </c>
      <c r="R37" s="34">
        <v>18.7</v>
      </c>
      <c r="S37" s="13">
        <v>572.4</v>
      </c>
      <c r="T37" s="13">
        <v>13381.2</v>
      </c>
      <c r="U37" s="18">
        <v>23.4</v>
      </c>
      <c r="V37" s="59">
        <v>388.8</v>
      </c>
      <c r="W37" s="56">
        <v>4384.8</v>
      </c>
      <c r="X37" s="34">
        <v>11.3</v>
      </c>
      <c r="Y37" s="13">
        <v>313.2</v>
      </c>
      <c r="Z37" s="13">
        <v>1587.6</v>
      </c>
      <c r="AA37" s="18">
        <v>5.1</v>
      </c>
      <c r="AB37" s="59">
        <v>378</v>
      </c>
      <c r="AC37" s="56">
        <v>756</v>
      </c>
      <c r="AD37" s="34">
        <v>2</v>
      </c>
      <c r="AE37" s="13">
        <v>313.2</v>
      </c>
      <c r="AF37" s="13">
        <v>518.4</v>
      </c>
      <c r="AG37" s="18">
        <v>1.7</v>
      </c>
      <c r="AH37" s="22">
        <f t="shared" si="8"/>
        <v>25.1</v>
      </c>
      <c r="AI37" s="13">
        <f t="shared" si="0"/>
        <v>2192.3999999999996</v>
      </c>
      <c r="AJ37" s="13">
        <f t="shared" si="1"/>
        <v>54961.200000000004</v>
      </c>
      <c r="AK37" s="13">
        <f t="shared" si="2"/>
        <v>1771.2</v>
      </c>
      <c r="AL37" s="56">
        <f t="shared" si="3"/>
        <v>44388</v>
      </c>
      <c r="AM37" s="18">
        <f t="shared" si="4"/>
        <v>25.1</v>
      </c>
      <c r="AN37" s="36">
        <f t="shared" si="9"/>
        <v>25.1</v>
      </c>
      <c r="AO37" s="64">
        <f t="shared" si="5"/>
        <v>3963.5999999999995</v>
      </c>
      <c r="AP37" s="64">
        <f t="shared" si="6"/>
        <v>99349.20000000001</v>
      </c>
      <c r="AQ37" s="15">
        <f t="shared" si="11"/>
        <v>0</v>
      </c>
      <c r="AR37" s="15">
        <f t="shared" si="11"/>
        <v>0</v>
      </c>
      <c r="AS37" s="18" t="e">
        <f t="shared" si="10"/>
        <v>#DIV/0!</v>
      </c>
    </row>
    <row r="38" spans="1:45" ht="17.25" customHeight="1">
      <c r="A38" s="49"/>
      <c r="B38" s="47" t="s">
        <v>46</v>
      </c>
      <c r="C38" s="48" t="s">
        <v>31</v>
      </c>
      <c r="D38" s="59">
        <v>669.6</v>
      </c>
      <c r="E38" s="56">
        <v>5497.2</v>
      </c>
      <c r="F38" s="34">
        <v>8.2</v>
      </c>
      <c r="G38" s="13">
        <v>723.6</v>
      </c>
      <c r="H38" s="13">
        <v>5562</v>
      </c>
      <c r="I38" s="18">
        <v>7.7</v>
      </c>
      <c r="J38" s="59">
        <v>0</v>
      </c>
      <c r="K38" s="56">
        <v>0</v>
      </c>
      <c r="L38" s="34">
        <v>0</v>
      </c>
      <c r="M38" s="13">
        <v>0</v>
      </c>
      <c r="N38" s="13">
        <v>0</v>
      </c>
      <c r="O38" s="18">
        <v>0</v>
      </c>
      <c r="P38" s="59">
        <v>669.6</v>
      </c>
      <c r="Q38" s="56">
        <v>3553.2</v>
      </c>
      <c r="R38" s="34">
        <v>5.3</v>
      </c>
      <c r="S38" s="13">
        <v>723.6</v>
      </c>
      <c r="T38" s="13">
        <v>4881.6</v>
      </c>
      <c r="U38" s="18">
        <v>6.7</v>
      </c>
      <c r="V38" s="59">
        <v>950.4</v>
      </c>
      <c r="W38" s="56">
        <v>1771.2</v>
      </c>
      <c r="X38" s="34">
        <v>1.9</v>
      </c>
      <c r="Y38" s="13">
        <v>1026</v>
      </c>
      <c r="Z38" s="13">
        <v>1026</v>
      </c>
      <c r="AA38" s="18">
        <v>1</v>
      </c>
      <c r="AB38" s="59">
        <v>950.4</v>
      </c>
      <c r="AC38" s="56">
        <v>1069.2</v>
      </c>
      <c r="AD38" s="34">
        <v>1.1</v>
      </c>
      <c r="AE38" s="13">
        <v>1026</v>
      </c>
      <c r="AF38" s="13">
        <v>1328.4</v>
      </c>
      <c r="AG38" s="18">
        <v>1.3</v>
      </c>
      <c r="AH38" s="22">
        <f t="shared" si="8"/>
        <v>3.7</v>
      </c>
      <c r="AI38" s="13">
        <f t="shared" si="0"/>
        <v>3240</v>
      </c>
      <c r="AJ38" s="13">
        <f t="shared" si="1"/>
        <v>11890.800000000001</v>
      </c>
      <c r="AK38" s="13">
        <f t="shared" si="2"/>
        <v>3499.2</v>
      </c>
      <c r="AL38" s="56">
        <f t="shared" si="3"/>
        <v>12798</v>
      </c>
      <c r="AM38" s="18">
        <f t="shared" si="4"/>
        <v>3.7</v>
      </c>
      <c r="AN38" s="36">
        <f t="shared" si="9"/>
        <v>3.7</v>
      </c>
      <c r="AO38" s="64">
        <f t="shared" si="5"/>
        <v>6739.2</v>
      </c>
      <c r="AP38" s="64">
        <f t="shared" si="6"/>
        <v>24688.800000000003</v>
      </c>
      <c r="AQ38" s="15">
        <f t="shared" si="11"/>
        <v>0</v>
      </c>
      <c r="AR38" s="15">
        <f t="shared" si="11"/>
        <v>0</v>
      </c>
      <c r="AS38" s="18" t="e">
        <f t="shared" si="10"/>
        <v>#DIV/0!</v>
      </c>
    </row>
    <row r="39" spans="1:45" ht="17.25" customHeight="1">
      <c r="A39" s="46" t="s">
        <v>13</v>
      </c>
      <c r="B39" s="47" t="s">
        <v>34</v>
      </c>
      <c r="C39" s="48" t="s">
        <v>31</v>
      </c>
      <c r="D39" s="59">
        <v>2278.8</v>
      </c>
      <c r="E39" s="56">
        <v>11653.2</v>
      </c>
      <c r="F39" s="34">
        <v>5.1</v>
      </c>
      <c r="G39" s="13">
        <v>6350.4</v>
      </c>
      <c r="H39" s="13">
        <v>16351.2</v>
      </c>
      <c r="I39" s="18">
        <v>2.6</v>
      </c>
      <c r="J39" s="59">
        <v>0</v>
      </c>
      <c r="K39" s="56">
        <v>0</v>
      </c>
      <c r="L39" s="34">
        <v>0</v>
      </c>
      <c r="M39" s="13">
        <v>0</v>
      </c>
      <c r="N39" s="13">
        <v>0</v>
      </c>
      <c r="O39" s="18">
        <v>0</v>
      </c>
      <c r="P39" s="59">
        <v>2343.6</v>
      </c>
      <c r="Q39" s="56">
        <v>4687.2</v>
      </c>
      <c r="R39" s="34">
        <v>2</v>
      </c>
      <c r="S39" s="13">
        <v>5367.6</v>
      </c>
      <c r="T39" s="13">
        <v>10497.6</v>
      </c>
      <c r="U39" s="18">
        <v>2</v>
      </c>
      <c r="V39" s="59">
        <v>2354.4</v>
      </c>
      <c r="W39" s="56">
        <v>3898.8</v>
      </c>
      <c r="X39" s="34">
        <v>1.7</v>
      </c>
      <c r="Y39" s="13">
        <v>5378.4</v>
      </c>
      <c r="Z39" s="13">
        <v>5778</v>
      </c>
      <c r="AA39" s="18">
        <v>1.1</v>
      </c>
      <c r="AB39" s="59">
        <v>1803.6</v>
      </c>
      <c r="AC39" s="56">
        <v>1944</v>
      </c>
      <c r="AD39" s="34">
        <v>1.1</v>
      </c>
      <c r="AE39" s="13">
        <v>5000.4</v>
      </c>
      <c r="AF39" s="13">
        <v>6220.8</v>
      </c>
      <c r="AG39" s="18">
        <v>1.2</v>
      </c>
      <c r="AH39" s="22">
        <f t="shared" si="8"/>
        <v>2.5</v>
      </c>
      <c r="AI39" s="13">
        <f aca="true" t="shared" si="12" ref="AI39:AI70">SUM(D39,J39,P39,V39,AB39)</f>
        <v>8780.4</v>
      </c>
      <c r="AJ39" s="13">
        <f aca="true" t="shared" si="13" ref="AJ39:AJ70">SUM(E39,K39,Q39,W39,AC39)</f>
        <v>22183.2</v>
      </c>
      <c r="AK39" s="13">
        <f aca="true" t="shared" si="14" ref="AK39:AK70">SUM(G39,M39,S39,Y39,AE39)</f>
        <v>22096.800000000003</v>
      </c>
      <c r="AL39" s="56">
        <f aca="true" t="shared" si="15" ref="AL39:AL70">SUM(H39,N39,T39,Z39,AF39)</f>
        <v>38847.600000000006</v>
      </c>
      <c r="AM39" s="18">
        <f aca="true" t="shared" si="16" ref="AM39:AM70">IF(AK39&gt;0,ROUND(AL39/AK39,1),0)</f>
        <v>1.8</v>
      </c>
      <c r="AN39" s="36">
        <f t="shared" si="9"/>
        <v>2</v>
      </c>
      <c r="AO39" s="64">
        <f aca="true" t="shared" si="17" ref="AO39:AO70">SUM(AI39,AK39)</f>
        <v>30877.200000000004</v>
      </c>
      <c r="AP39" s="64">
        <f aca="true" t="shared" si="18" ref="AP39:AP70">SUM(AJ39,AL39)</f>
        <v>61030.8</v>
      </c>
      <c r="AQ39" s="15">
        <f t="shared" si="11"/>
        <v>0</v>
      </c>
      <c r="AR39" s="15">
        <f t="shared" si="11"/>
        <v>0</v>
      </c>
      <c r="AS39" s="18" t="e">
        <f t="shared" si="10"/>
        <v>#DIV/0!</v>
      </c>
    </row>
    <row r="40" spans="1:45" ht="17.25" customHeight="1">
      <c r="A40" s="50"/>
      <c r="B40" s="47" t="s">
        <v>64</v>
      </c>
      <c r="C40" s="48" t="s">
        <v>31</v>
      </c>
      <c r="D40" s="59">
        <v>0</v>
      </c>
      <c r="E40" s="56">
        <v>0</v>
      </c>
      <c r="F40" s="34">
        <v>0</v>
      </c>
      <c r="G40" s="13">
        <v>1144.8</v>
      </c>
      <c r="H40" s="13">
        <v>17474.4</v>
      </c>
      <c r="I40" s="18">
        <v>15.3</v>
      </c>
      <c r="J40" s="59">
        <v>0</v>
      </c>
      <c r="K40" s="56">
        <v>0</v>
      </c>
      <c r="L40" s="34">
        <v>0</v>
      </c>
      <c r="M40" s="13">
        <v>0</v>
      </c>
      <c r="N40" s="13">
        <v>0</v>
      </c>
      <c r="O40" s="18">
        <v>0</v>
      </c>
      <c r="P40" s="59">
        <v>0</v>
      </c>
      <c r="Q40" s="56">
        <v>0</v>
      </c>
      <c r="R40" s="34">
        <v>0</v>
      </c>
      <c r="S40" s="13">
        <v>0</v>
      </c>
      <c r="T40" s="13">
        <v>0</v>
      </c>
      <c r="U40" s="18">
        <v>0</v>
      </c>
      <c r="V40" s="59">
        <v>0</v>
      </c>
      <c r="W40" s="56">
        <v>0</v>
      </c>
      <c r="X40" s="34">
        <v>0</v>
      </c>
      <c r="Y40" s="13">
        <v>0</v>
      </c>
      <c r="Z40" s="13">
        <v>0</v>
      </c>
      <c r="AA40" s="18">
        <v>0</v>
      </c>
      <c r="AB40" s="59">
        <v>0</v>
      </c>
      <c r="AC40" s="56">
        <v>0</v>
      </c>
      <c r="AD40" s="34">
        <v>0</v>
      </c>
      <c r="AE40" s="13">
        <v>0</v>
      </c>
      <c r="AF40" s="13">
        <v>0</v>
      </c>
      <c r="AG40" s="18">
        <v>0</v>
      </c>
      <c r="AH40" s="22">
        <f t="shared" si="8"/>
        <v>0</v>
      </c>
      <c r="AI40" s="13">
        <f t="shared" si="12"/>
        <v>0</v>
      </c>
      <c r="AJ40" s="13">
        <f t="shared" si="13"/>
        <v>0</v>
      </c>
      <c r="AK40" s="13">
        <f t="shared" si="14"/>
        <v>1144.8</v>
      </c>
      <c r="AL40" s="56">
        <f t="shared" si="15"/>
        <v>17474.4</v>
      </c>
      <c r="AM40" s="18">
        <f t="shared" si="16"/>
        <v>15.3</v>
      </c>
      <c r="AN40" s="36">
        <f t="shared" si="9"/>
        <v>15.3</v>
      </c>
      <c r="AO40" s="64">
        <f t="shared" si="17"/>
        <v>1144.8</v>
      </c>
      <c r="AP40" s="64">
        <f t="shared" si="18"/>
        <v>17474.4</v>
      </c>
      <c r="AQ40" s="15">
        <f t="shared" si="11"/>
        <v>0</v>
      </c>
      <c r="AR40" s="15">
        <f t="shared" si="11"/>
        <v>0</v>
      </c>
      <c r="AS40" s="18" t="e">
        <f t="shared" si="10"/>
        <v>#DIV/0!</v>
      </c>
    </row>
    <row r="41" spans="1:45" ht="17.25" customHeight="1">
      <c r="A41" s="46" t="s">
        <v>14</v>
      </c>
      <c r="B41" s="47" t="s">
        <v>34</v>
      </c>
      <c r="C41" s="48" t="s">
        <v>31</v>
      </c>
      <c r="D41" s="59">
        <v>1339.2</v>
      </c>
      <c r="E41" s="56">
        <v>5184</v>
      </c>
      <c r="F41" s="34">
        <v>3.9</v>
      </c>
      <c r="G41" s="13">
        <v>2926.8</v>
      </c>
      <c r="H41" s="13">
        <v>6966</v>
      </c>
      <c r="I41" s="18">
        <v>2.4</v>
      </c>
      <c r="J41" s="59">
        <v>0</v>
      </c>
      <c r="K41" s="56">
        <v>0</v>
      </c>
      <c r="L41" s="34">
        <v>0</v>
      </c>
      <c r="M41" s="13">
        <v>0</v>
      </c>
      <c r="N41" s="13">
        <v>0</v>
      </c>
      <c r="O41" s="18">
        <v>0</v>
      </c>
      <c r="P41" s="59">
        <v>1339.2</v>
      </c>
      <c r="Q41" s="56">
        <v>2970</v>
      </c>
      <c r="R41" s="34">
        <v>2.2</v>
      </c>
      <c r="S41" s="13">
        <v>2926.8</v>
      </c>
      <c r="T41" s="13">
        <v>5130</v>
      </c>
      <c r="U41" s="18">
        <v>1.8</v>
      </c>
      <c r="V41" s="59">
        <v>1339.2</v>
      </c>
      <c r="W41" s="56">
        <v>2203.2</v>
      </c>
      <c r="X41" s="34">
        <v>1.6</v>
      </c>
      <c r="Y41" s="13">
        <v>2926.8</v>
      </c>
      <c r="Z41" s="13">
        <v>3283.2</v>
      </c>
      <c r="AA41" s="18">
        <v>1.1</v>
      </c>
      <c r="AB41" s="59">
        <v>1328.4</v>
      </c>
      <c r="AC41" s="56">
        <v>1404</v>
      </c>
      <c r="AD41" s="34">
        <v>1.1</v>
      </c>
      <c r="AE41" s="13">
        <v>2926.8</v>
      </c>
      <c r="AF41" s="13">
        <v>3207.6</v>
      </c>
      <c r="AG41" s="18">
        <v>1.1</v>
      </c>
      <c r="AH41" s="22">
        <f t="shared" si="8"/>
        <v>2.2</v>
      </c>
      <c r="AI41" s="13">
        <f t="shared" si="12"/>
        <v>5346</v>
      </c>
      <c r="AJ41" s="13">
        <f t="shared" si="13"/>
        <v>11761.2</v>
      </c>
      <c r="AK41" s="13">
        <f t="shared" si="14"/>
        <v>11707.2</v>
      </c>
      <c r="AL41" s="56">
        <f t="shared" si="15"/>
        <v>18586.8</v>
      </c>
      <c r="AM41" s="18">
        <f t="shared" si="16"/>
        <v>1.6</v>
      </c>
      <c r="AN41" s="36">
        <f t="shared" si="9"/>
        <v>1.8</v>
      </c>
      <c r="AO41" s="64">
        <f t="shared" si="17"/>
        <v>17053.2</v>
      </c>
      <c r="AP41" s="64">
        <f t="shared" si="18"/>
        <v>30348</v>
      </c>
      <c r="AQ41" s="15">
        <f t="shared" si="11"/>
        <v>0</v>
      </c>
      <c r="AR41" s="15">
        <f t="shared" si="11"/>
        <v>0</v>
      </c>
      <c r="AS41" s="18" t="e">
        <f t="shared" si="10"/>
        <v>#DIV/0!</v>
      </c>
    </row>
    <row r="42" spans="1:45" ht="17.25" customHeight="1">
      <c r="A42" s="50"/>
      <c r="B42" s="47" t="s">
        <v>47</v>
      </c>
      <c r="C42" s="48" t="s">
        <v>31</v>
      </c>
      <c r="D42" s="59">
        <v>0</v>
      </c>
      <c r="E42" s="56">
        <v>0</v>
      </c>
      <c r="F42" s="34">
        <v>0</v>
      </c>
      <c r="G42" s="13">
        <v>885.6</v>
      </c>
      <c r="H42" s="13">
        <v>7009.2</v>
      </c>
      <c r="I42" s="18">
        <v>7.9</v>
      </c>
      <c r="J42" s="59">
        <v>0</v>
      </c>
      <c r="K42" s="56">
        <v>0</v>
      </c>
      <c r="L42" s="34">
        <v>0</v>
      </c>
      <c r="M42" s="13">
        <v>0</v>
      </c>
      <c r="N42" s="13">
        <v>0</v>
      </c>
      <c r="O42" s="18">
        <v>0</v>
      </c>
      <c r="P42" s="59">
        <v>0</v>
      </c>
      <c r="Q42" s="56">
        <v>0</v>
      </c>
      <c r="R42" s="34">
        <v>0</v>
      </c>
      <c r="S42" s="13">
        <v>885.6</v>
      </c>
      <c r="T42" s="13">
        <v>1965.6</v>
      </c>
      <c r="U42" s="18">
        <v>2.2</v>
      </c>
      <c r="V42" s="59">
        <v>0</v>
      </c>
      <c r="W42" s="56">
        <v>0</v>
      </c>
      <c r="X42" s="34">
        <v>0</v>
      </c>
      <c r="Y42" s="13">
        <v>885.6</v>
      </c>
      <c r="Z42" s="13">
        <v>1015.2</v>
      </c>
      <c r="AA42" s="18">
        <v>1.1</v>
      </c>
      <c r="AB42" s="59">
        <v>0</v>
      </c>
      <c r="AC42" s="56">
        <v>0</v>
      </c>
      <c r="AD42" s="34">
        <v>0</v>
      </c>
      <c r="AE42" s="13">
        <v>885.6</v>
      </c>
      <c r="AF42" s="13">
        <v>1177.2</v>
      </c>
      <c r="AG42" s="18">
        <v>1.3</v>
      </c>
      <c r="AH42" s="22">
        <f t="shared" si="8"/>
        <v>0</v>
      </c>
      <c r="AI42" s="13">
        <f t="shared" si="12"/>
        <v>0</v>
      </c>
      <c r="AJ42" s="13">
        <f t="shared" si="13"/>
        <v>0</v>
      </c>
      <c r="AK42" s="13">
        <f t="shared" si="14"/>
        <v>3542.4</v>
      </c>
      <c r="AL42" s="56">
        <f t="shared" si="15"/>
        <v>11167.2</v>
      </c>
      <c r="AM42" s="18">
        <f t="shared" si="16"/>
        <v>3.2</v>
      </c>
      <c r="AN42" s="36">
        <f t="shared" si="9"/>
        <v>3.2</v>
      </c>
      <c r="AO42" s="64">
        <f t="shared" si="17"/>
        <v>3542.4</v>
      </c>
      <c r="AP42" s="64">
        <f t="shared" si="18"/>
        <v>11167.2</v>
      </c>
      <c r="AQ42" s="15">
        <f t="shared" si="11"/>
        <v>0</v>
      </c>
      <c r="AR42" s="15">
        <f t="shared" si="11"/>
        <v>0</v>
      </c>
      <c r="AS42" s="18" t="e">
        <f t="shared" si="10"/>
        <v>#DIV/0!</v>
      </c>
    </row>
    <row r="43" spans="1:45" ht="17.25" customHeight="1">
      <c r="A43" s="46" t="s">
        <v>15</v>
      </c>
      <c r="B43" s="47" t="s">
        <v>34</v>
      </c>
      <c r="C43" s="48" t="s">
        <v>31</v>
      </c>
      <c r="D43" s="59">
        <v>0</v>
      </c>
      <c r="E43" s="56">
        <v>0</v>
      </c>
      <c r="F43" s="34">
        <v>0</v>
      </c>
      <c r="G43" s="13">
        <v>4741.2</v>
      </c>
      <c r="H43" s="13">
        <v>8672.4</v>
      </c>
      <c r="I43" s="18">
        <v>1.8</v>
      </c>
      <c r="J43" s="59">
        <v>0</v>
      </c>
      <c r="K43" s="56">
        <v>0</v>
      </c>
      <c r="L43" s="34">
        <v>0</v>
      </c>
      <c r="M43" s="13">
        <v>0</v>
      </c>
      <c r="N43" s="13">
        <v>0</v>
      </c>
      <c r="O43" s="18">
        <v>0</v>
      </c>
      <c r="P43" s="59">
        <v>0</v>
      </c>
      <c r="Q43" s="56">
        <v>0</v>
      </c>
      <c r="R43" s="34">
        <v>0</v>
      </c>
      <c r="S43" s="13">
        <v>4741.2</v>
      </c>
      <c r="T43" s="13">
        <v>6318</v>
      </c>
      <c r="U43" s="18">
        <v>1.3</v>
      </c>
      <c r="V43" s="59">
        <v>0</v>
      </c>
      <c r="W43" s="56">
        <v>0</v>
      </c>
      <c r="X43" s="34">
        <v>0</v>
      </c>
      <c r="Y43" s="13">
        <v>4741.2</v>
      </c>
      <c r="Z43" s="13">
        <v>5864.4</v>
      </c>
      <c r="AA43" s="18">
        <v>1.2</v>
      </c>
      <c r="AB43" s="59">
        <v>0</v>
      </c>
      <c r="AC43" s="56">
        <v>0</v>
      </c>
      <c r="AD43" s="34">
        <v>0</v>
      </c>
      <c r="AE43" s="13">
        <v>4730.4</v>
      </c>
      <c r="AF43" s="13">
        <v>5151.6</v>
      </c>
      <c r="AG43" s="18">
        <v>1.1</v>
      </c>
      <c r="AH43" s="22">
        <f t="shared" si="8"/>
        <v>0</v>
      </c>
      <c r="AI43" s="13">
        <f t="shared" si="12"/>
        <v>0</v>
      </c>
      <c r="AJ43" s="13">
        <f t="shared" si="13"/>
        <v>0</v>
      </c>
      <c r="AK43" s="13">
        <f t="shared" si="14"/>
        <v>18954</v>
      </c>
      <c r="AL43" s="56">
        <f t="shared" si="15"/>
        <v>26006.4</v>
      </c>
      <c r="AM43" s="18">
        <f t="shared" si="16"/>
        <v>1.4</v>
      </c>
      <c r="AN43" s="36">
        <f t="shared" si="9"/>
        <v>1.4</v>
      </c>
      <c r="AO43" s="64">
        <f t="shared" si="17"/>
        <v>18954</v>
      </c>
      <c r="AP43" s="64">
        <f t="shared" si="18"/>
        <v>26006.4</v>
      </c>
      <c r="AQ43" s="15">
        <f t="shared" si="11"/>
        <v>0</v>
      </c>
      <c r="AR43" s="15">
        <f t="shared" si="11"/>
        <v>0</v>
      </c>
      <c r="AS43" s="18" t="e">
        <f t="shared" si="10"/>
        <v>#DIV/0!</v>
      </c>
    </row>
    <row r="44" spans="1:45" ht="17.25" customHeight="1">
      <c r="A44" s="50"/>
      <c r="B44" s="47" t="s">
        <v>64</v>
      </c>
      <c r="C44" s="48" t="s">
        <v>31</v>
      </c>
      <c r="D44" s="59">
        <v>0</v>
      </c>
      <c r="E44" s="56">
        <v>0</v>
      </c>
      <c r="F44" s="34">
        <v>0</v>
      </c>
      <c r="G44" s="13">
        <v>1285.2</v>
      </c>
      <c r="H44" s="13">
        <v>21664</v>
      </c>
      <c r="I44" s="18">
        <v>16.9</v>
      </c>
      <c r="J44" s="59">
        <v>0</v>
      </c>
      <c r="K44" s="56">
        <v>0</v>
      </c>
      <c r="L44" s="34">
        <v>0</v>
      </c>
      <c r="M44" s="13">
        <v>0</v>
      </c>
      <c r="N44" s="13">
        <v>0</v>
      </c>
      <c r="O44" s="18">
        <v>0</v>
      </c>
      <c r="P44" s="59">
        <v>0</v>
      </c>
      <c r="Q44" s="56">
        <v>0</v>
      </c>
      <c r="R44" s="34">
        <v>0</v>
      </c>
      <c r="S44" s="13">
        <v>1285.2</v>
      </c>
      <c r="T44" s="13">
        <v>4406.4</v>
      </c>
      <c r="U44" s="18">
        <v>3.4</v>
      </c>
      <c r="V44" s="59">
        <v>0</v>
      </c>
      <c r="W44" s="56">
        <v>0</v>
      </c>
      <c r="X44" s="34">
        <v>0</v>
      </c>
      <c r="Y44" s="13">
        <v>1285.2</v>
      </c>
      <c r="Z44" s="13">
        <v>1825.2</v>
      </c>
      <c r="AA44" s="18">
        <v>1.4</v>
      </c>
      <c r="AB44" s="59">
        <v>0</v>
      </c>
      <c r="AC44" s="56">
        <v>0</v>
      </c>
      <c r="AD44" s="34">
        <v>0</v>
      </c>
      <c r="AE44" s="13">
        <v>1285.2</v>
      </c>
      <c r="AF44" s="13">
        <v>2149.2</v>
      </c>
      <c r="AG44" s="18">
        <v>1.7</v>
      </c>
      <c r="AH44" s="22">
        <f t="shared" si="8"/>
        <v>0</v>
      </c>
      <c r="AI44" s="13">
        <f t="shared" si="12"/>
        <v>0</v>
      </c>
      <c r="AJ44" s="13">
        <f t="shared" si="13"/>
        <v>0</v>
      </c>
      <c r="AK44" s="13">
        <f t="shared" si="14"/>
        <v>5140.8</v>
      </c>
      <c r="AL44" s="56">
        <f t="shared" si="15"/>
        <v>30044.800000000003</v>
      </c>
      <c r="AM44" s="18">
        <f t="shared" si="16"/>
        <v>5.8</v>
      </c>
      <c r="AN44" s="36">
        <f t="shared" si="9"/>
        <v>5.8</v>
      </c>
      <c r="AO44" s="64">
        <f t="shared" si="17"/>
        <v>5140.8</v>
      </c>
      <c r="AP44" s="64">
        <f t="shared" si="18"/>
        <v>30044.800000000003</v>
      </c>
      <c r="AQ44" s="15">
        <f t="shared" si="11"/>
        <v>0</v>
      </c>
      <c r="AR44" s="15">
        <f t="shared" si="11"/>
        <v>0</v>
      </c>
      <c r="AS44" s="18" t="e">
        <f t="shared" si="10"/>
        <v>#DIV/0!</v>
      </c>
    </row>
    <row r="45" spans="1:45" ht="17.25" customHeight="1">
      <c r="A45" s="46" t="s">
        <v>16</v>
      </c>
      <c r="B45" s="47" t="s">
        <v>34</v>
      </c>
      <c r="C45" s="48" t="s">
        <v>31</v>
      </c>
      <c r="D45" s="59">
        <v>0</v>
      </c>
      <c r="E45" s="56">
        <v>0</v>
      </c>
      <c r="F45" s="34">
        <v>0</v>
      </c>
      <c r="G45" s="13">
        <v>0</v>
      </c>
      <c r="H45" s="13">
        <v>0</v>
      </c>
      <c r="I45" s="18">
        <v>0</v>
      </c>
      <c r="J45" s="59">
        <v>3315.6</v>
      </c>
      <c r="K45" s="56">
        <v>25747.2</v>
      </c>
      <c r="L45" s="34">
        <v>7.8</v>
      </c>
      <c r="M45" s="13">
        <v>1188</v>
      </c>
      <c r="N45" s="13">
        <v>10929.6</v>
      </c>
      <c r="O45" s="18">
        <v>9.2</v>
      </c>
      <c r="P45" s="59">
        <v>3315.6</v>
      </c>
      <c r="Q45" s="56">
        <v>8210.88</v>
      </c>
      <c r="R45" s="34">
        <v>2.5</v>
      </c>
      <c r="S45" s="13">
        <v>1188</v>
      </c>
      <c r="T45" s="13">
        <v>6741.36</v>
      </c>
      <c r="U45" s="18">
        <v>5.7</v>
      </c>
      <c r="V45" s="59">
        <v>3315.6</v>
      </c>
      <c r="W45" s="56">
        <v>5520.96</v>
      </c>
      <c r="X45" s="34">
        <v>1.7</v>
      </c>
      <c r="Y45" s="13">
        <v>1188</v>
      </c>
      <c r="Z45" s="13">
        <v>2016</v>
      </c>
      <c r="AA45" s="18">
        <v>1.7</v>
      </c>
      <c r="AB45" s="59">
        <v>4514.1</v>
      </c>
      <c r="AC45" s="56">
        <v>6199.56</v>
      </c>
      <c r="AD45" s="34">
        <v>1.4</v>
      </c>
      <c r="AE45" s="13">
        <v>0</v>
      </c>
      <c r="AF45" s="13">
        <v>0</v>
      </c>
      <c r="AG45" s="18">
        <v>0</v>
      </c>
      <c r="AH45" s="22">
        <f t="shared" si="8"/>
        <v>3.2</v>
      </c>
      <c r="AI45" s="13">
        <f t="shared" si="12"/>
        <v>14460.9</v>
      </c>
      <c r="AJ45" s="13">
        <f t="shared" si="13"/>
        <v>45678.6</v>
      </c>
      <c r="AK45" s="13">
        <f t="shared" si="14"/>
        <v>3564</v>
      </c>
      <c r="AL45" s="56">
        <f t="shared" si="15"/>
        <v>19686.96</v>
      </c>
      <c r="AM45" s="18">
        <f t="shared" si="16"/>
        <v>5.5</v>
      </c>
      <c r="AN45" s="36">
        <f t="shared" si="9"/>
        <v>3.6</v>
      </c>
      <c r="AO45" s="64">
        <f t="shared" si="17"/>
        <v>18024.9</v>
      </c>
      <c r="AP45" s="64">
        <f t="shared" si="18"/>
        <v>65365.56</v>
      </c>
      <c r="AQ45" s="15">
        <f t="shared" si="11"/>
        <v>0</v>
      </c>
      <c r="AR45" s="15">
        <f t="shared" si="11"/>
        <v>0</v>
      </c>
      <c r="AS45" s="18" t="e">
        <f t="shared" si="10"/>
        <v>#DIV/0!</v>
      </c>
    </row>
    <row r="46" spans="1:45" ht="17.25" customHeight="1">
      <c r="A46" s="46" t="s">
        <v>17</v>
      </c>
      <c r="B46" s="47" t="s">
        <v>34</v>
      </c>
      <c r="C46" s="48" t="s">
        <v>43</v>
      </c>
      <c r="D46" s="59">
        <v>0</v>
      </c>
      <c r="E46" s="56">
        <v>0</v>
      </c>
      <c r="F46" s="34">
        <v>0</v>
      </c>
      <c r="G46" s="13">
        <v>637.2</v>
      </c>
      <c r="H46" s="13">
        <v>9558</v>
      </c>
      <c r="I46" s="18">
        <v>15</v>
      </c>
      <c r="J46" s="59">
        <v>0</v>
      </c>
      <c r="K46" s="56">
        <v>0</v>
      </c>
      <c r="L46" s="34">
        <v>0</v>
      </c>
      <c r="M46" s="13">
        <v>0</v>
      </c>
      <c r="N46" s="13">
        <v>0</v>
      </c>
      <c r="O46" s="18">
        <v>0</v>
      </c>
      <c r="P46" s="59">
        <v>0</v>
      </c>
      <c r="Q46" s="56">
        <v>0</v>
      </c>
      <c r="R46" s="34">
        <v>0</v>
      </c>
      <c r="S46" s="13">
        <v>637.2</v>
      </c>
      <c r="T46" s="13">
        <v>3142.8</v>
      </c>
      <c r="U46" s="18">
        <v>4.9</v>
      </c>
      <c r="V46" s="59">
        <v>0</v>
      </c>
      <c r="W46" s="56">
        <v>0</v>
      </c>
      <c r="X46" s="34">
        <v>0</v>
      </c>
      <c r="Y46" s="13">
        <v>637.2</v>
      </c>
      <c r="Z46" s="13">
        <v>745.2</v>
      </c>
      <c r="AA46" s="18">
        <v>1.2</v>
      </c>
      <c r="AB46" s="59">
        <v>0</v>
      </c>
      <c r="AC46" s="56">
        <v>0</v>
      </c>
      <c r="AD46" s="34">
        <v>0</v>
      </c>
      <c r="AE46" s="13">
        <v>637.2</v>
      </c>
      <c r="AF46" s="13">
        <v>1674</v>
      </c>
      <c r="AG46" s="18">
        <v>2.6</v>
      </c>
      <c r="AH46" s="22">
        <f t="shared" si="8"/>
        <v>0</v>
      </c>
      <c r="AI46" s="13">
        <f t="shared" si="12"/>
        <v>0</v>
      </c>
      <c r="AJ46" s="13">
        <f t="shared" si="13"/>
        <v>0</v>
      </c>
      <c r="AK46" s="13">
        <f t="shared" si="14"/>
        <v>2548.8</v>
      </c>
      <c r="AL46" s="56">
        <f t="shared" si="15"/>
        <v>15120</v>
      </c>
      <c r="AM46" s="18">
        <f t="shared" si="16"/>
        <v>5.9</v>
      </c>
      <c r="AN46" s="36">
        <f t="shared" si="9"/>
        <v>5.9</v>
      </c>
      <c r="AO46" s="64">
        <f t="shared" si="17"/>
        <v>2548.8</v>
      </c>
      <c r="AP46" s="64">
        <f t="shared" si="18"/>
        <v>15120</v>
      </c>
      <c r="AQ46" s="15">
        <f t="shared" si="11"/>
        <v>0</v>
      </c>
      <c r="AR46" s="15">
        <f t="shared" si="11"/>
        <v>0</v>
      </c>
      <c r="AS46" s="18" t="e">
        <f t="shared" si="10"/>
        <v>#DIV/0!</v>
      </c>
    </row>
    <row r="47" spans="1:45" ht="17.25" customHeight="1">
      <c r="A47" s="50"/>
      <c r="B47" s="47" t="s">
        <v>50</v>
      </c>
      <c r="C47" s="48" t="s">
        <v>43</v>
      </c>
      <c r="D47" s="59">
        <v>0</v>
      </c>
      <c r="E47" s="56">
        <v>0</v>
      </c>
      <c r="F47" s="34">
        <v>0</v>
      </c>
      <c r="G47" s="13">
        <v>0</v>
      </c>
      <c r="H47" s="13">
        <v>0</v>
      </c>
      <c r="I47" s="18">
        <v>0</v>
      </c>
      <c r="J47" s="59">
        <v>0</v>
      </c>
      <c r="K47" s="56">
        <v>0</v>
      </c>
      <c r="L47" s="34">
        <v>0</v>
      </c>
      <c r="M47" s="13">
        <v>1306.8</v>
      </c>
      <c r="N47" s="13">
        <v>4104</v>
      </c>
      <c r="O47" s="18">
        <v>3.1</v>
      </c>
      <c r="P47" s="59">
        <v>0</v>
      </c>
      <c r="Q47" s="56">
        <v>0</v>
      </c>
      <c r="R47" s="34">
        <v>0</v>
      </c>
      <c r="S47" s="13">
        <v>1306.8</v>
      </c>
      <c r="T47" s="13">
        <v>3045.6</v>
      </c>
      <c r="U47" s="18">
        <v>2.3</v>
      </c>
      <c r="V47" s="59">
        <v>0</v>
      </c>
      <c r="W47" s="56">
        <v>0</v>
      </c>
      <c r="X47" s="34">
        <v>0</v>
      </c>
      <c r="Y47" s="13">
        <v>1306.8</v>
      </c>
      <c r="Z47" s="13">
        <v>1663.2</v>
      </c>
      <c r="AA47" s="18">
        <v>1.3</v>
      </c>
      <c r="AB47" s="59">
        <v>0</v>
      </c>
      <c r="AC47" s="56">
        <v>0</v>
      </c>
      <c r="AD47" s="34">
        <v>0</v>
      </c>
      <c r="AE47" s="13">
        <v>1296</v>
      </c>
      <c r="AF47" s="13">
        <v>3888</v>
      </c>
      <c r="AG47" s="18">
        <v>3</v>
      </c>
      <c r="AH47" s="22">
        <f t="shared" si="8"/>
        <v>0</v>
      </c>
      <c r="AI47" s="13">
        <f t="shared" si="12"/>
        <v>0</v>
      </c>
      <c r="AJ47" s="13">
        <f t="shared" si="13"/>
        <v>0</v>
      </c>
      <c r="AK47" s="13">
        <f t="shared" si="14"/>
        <v>5216.4</v>
      </c>
      <c r="AL47" s="56">
        <f t="shared" si="15"/>
        <v>12700.800000000001</v>
      </c>
      <c r="AM47" s="18">
        <f t="shared" si="16"/>
        <v>2.4</v>
      </c>
      <c r="AN47" s="36">
        <f t="shared" si="9"/>
        <v>2.4</v>
      </c>
      <c r="AO47" s="64">
        <f t="shared" si="17"/>
        <v>5216.4</v>
      </c>
      <c r="AP47" s="64">
        <f t="shared" si="18"/>
        <v>12700.800000000001</v>
      </c>
      <c r="AQ47" s="15">
        <f aca="true" t="shared" si="19" ref="AQ47:AR70">SUMIF($F$6:$AG$6,AQ$6,$F47:$AG47)</f>
        <v>0</v>
      </c>
      <c r="AR47" s="15">
        <f t="shared" si="19"/>
        <v>0</v>
      </c>
      <c r="AS47" s="18" t="e">
        <f t="shared" si="10"/>
        <v>#DIV/0!</v>
      </c>
    </row>
    <row r="48" spans="1:45" ht="17.25" customHeight="1">
      <c r="A48" s="46" t="s">
        <v>18</v>
      </c>
      <c r="B48" s="47" t="s">
        <v>34</v>
      </c>
      <c r="C48" s="48" t="s">
        <v>31</v>
      </c>
      <c r="D48" s="59">
        <v>0</v>
      </c>
      <c r="E48" s="56">
        <v>0</v>
      </c>
      <c r="F48" s="34">
        <v>0</v>
      </c>
      <c r="G48" s="13">
        <v>648</v>
      </c>
      <c r="H48" s="13">
        <v>8424</v>
      </c>
      <c r="I48" s="18">
        <v>13</v>
      </c>
      <c r="J48" s="59">
        <v>0</v>
      </c>
      <c r="K48" s="56">
        <v>0</v>
      </c>
      <c r="L48" s="34">
        <v>0</v>
      </c>
      <c r="M48" s="13">
        <v>0</v>
      </c>
      <c r="N48" s="13">
        <v>0</v>
      </c>
      <c r="O48" s="18">
        <v>0</v>
      </c>
      <c r="P48" s="59">
        <v>0</v>
      </c>
      <c r="Q48" s="56">
        <v>0</v>
      </c>
      <c r="R48" s="34">
        <v>0</v>
      </c>
      <c r="S48" s="13">
        <v>648</v>
      </c>
      <c r="T48" s="13">
        <v>2775.6</v>
      </c>
      <c r="U48" s="18">
        <v>4.3</v>
      </c>
      <c r="V48" s="59">
        <v>0</v>
      </c>
      <c r="W48" s="56">
        <v>0</v>
      </c>
      <c r="X48" s="34">
        <v>0</v>
      </c>
      <c r="Y48" s="13">
        <v>648</v>
      </c>
      <c r="Z48" s="13">
        <v>766.8</v>
      </c>
      <c r="AA48" s="18">
        <v>1.2</v>
      </c>
      <c r="AB48" s="59">
        <v>0</v>
      </c>
      <c r="AC48" s="56">
        <v>0</v>
      </c>
      <c r="AD48" s="34">
        <v>0</v>
      </c>
      <c r="AE48" s="13">
        <v>648</v>
      </c>
      <c r="AF48" s="13">
        <v>1112.4</v>
      </c>
      <c r="AG48" s="18">
        <v>1.7</v>
      </c>
      <c r="AH48" s="22">
        <f t="shared" si="8"/>
        <v>0</v>
      </c>
      <c r="AI48" s="13">
        <f t="shared" si="12"/>
        <v>0</v>
      </c>
      <c r="AJ48" s="13">
        <f t="shared" si="13"/>
        <v>0</v>
      </c>
      <c r="AK48" s="13">
        <f t="shared" si="14"/>
        <v>2592</v>
      </c>
      <c r="AL48" s="56">
        <f t="shared" si="15"/>
        <v>13078.8</v>
      </c>
      <c r="AM48" s="18">
        <f t="shared" si="16"/>
        <v>5</v>
      </c>
      <c r="AN48" s="36">
        <f t="shared" si="9"/>
        <v>5</v>
      </c>
      <c r="AO48" s="64">
        <f t="shared" si="17"/>
        <v>2592</v>
      </c>
      <c r="AP48" s="64">
        <f t="shared" si="18"/>
        <v>13078.8</v>
      </c>
      <c r="AQ48" s="15">
        <f t="shared" si="19"/>
        <v>0</v>
      </c>
      <c r="AR48" s="15">
        <f t="shared" si="19"/>
        <v>0</v>
      </c>
      <c r="AS48" s="18" t="e">
        <f t="shared" si="10"/>
        <v>#DIV/0!</v>
      </c>
    </row>
    <row r="49" spans="1:45" ht="17.25" customHeight="1">
      <c r="A49" s="46" t="s">
        <v>19</v>
      </c>
      <c r="B49" s="47" t="s">
        <v>34</v>
      </c>
      <c r="C49" s="48" t="s">
        <v>43</v>
      </c>
      <c r="D49" s="59">
        <v>0</v>
      </c>
      <c r="E49" s="56">
        <v>0</v>
      </c>
      <c r="F49" s="34">
        <v>0</v>
      </c>
      <c r="G49" s="13">
        <v>3304.8</v>
      </c>
      <c r="H49" s="13">
        <v>8974.8</v>
      </c>
      <c r="I49" s="18">
        <v>2.7</v>
      </c>
      <c r="J49" s="59">
        <v>0</v>
      </c>
      <c r="K49" s="56">
        <v>0</v>
      </c>
      <c r="L49" s="34">
        <v>0</v>
      </c>
      <c r="M49" s="13">
        <v>0</v>
      </c>
      <c r="N49" s="13">
        <v>0</v>
      </c>
      <c r="O49" s="18">
        <v>0</v>
      </c>
      <c r="P49" s="59">
        <v>0</v>
      </c>
      <c r="Q49" s="56">
        <v>0</v>
      </c>
      <c r="R49" s="34">
        <v>0</v>
      </c>
      <c r="S49" s="13">
        <v>3909.6</v>
      </c>
      <c r="T49" s="13">
        <v>7095.6</v>
      </c>
      <c r="U49" s="18">
        <v>1.8</v>
      </c>
      <c r="V49" s="59">
        <v>0</v>
      </c>
      <c r="W49" s="56">
        <v>0</v>
      </c>
      <c r="X49" s="34">
        <v>0</v>
      </c>
      <c r="Y49" s="13">
        <v>2710.8</v>
      </c>
      <c r="Z49" s="13">
        <v>5594.4</v>
      </c>
      <c r="AA49" s="18">
        <v>2.1</v>
      </c>
      <c r="AB49" s="59">
        <v>0</v>
      </c>
      <c r="AC49" s="56">
        <v>0</v>
      </c>
      <c r="AD49" s="34">
        <v>0</v>
      </c>
      <c r="AE49" s="13">
        <v>2602.8</v>
      </c>
      <c r="AF49" s="13">
        <v>3391.2</v>
      </c>
      <c r="AG49" s="18">
        <v>1.3</v>
      </c>
      <c r="AH49" s="22">
        <f t="shared" si="8"/>
        <v>0</v>
      </c>
      <c r="AI49" s="13">
        <f t="shared" si="12"/>
        <v>0</v>
      </c>
      <c r="AJ49" s="13">
        <f t="shared" si="13"/>
        <v>0</v>
      </c>
      <c r="AK49" s="13">
        <f t="shared" si="14"/>
        <v>12528</v>
      </c>
      <c r="AL49" s="56">
        <f t="shared" si="15"/>
        <v>25056</v>
      </c>
      <c r="AM49" s="18">
        <f t="shared" si="16"/>
        <v>2</v>
      </c>
      <c r="AN49" s="36">
        <f t="shared" si="9"/>
        <v>2</v>
      </c>
      <c r="AO49" s="64">
        <f t="shared" si="17"/>
        <v>12528</v>
      </c>
      <c r="AP49" s="64">
        <f t="shared" si="18"/>
        <v>25056</v>
      </c>
      <c r="AQ49" s="15">
        <f t="shared" si="19"/>
        <v>0</v>
      </c>
      <c r="AR49" s="15">
        <f t="shared" si="19"/>
        <v>0</v>
      </c>
      <c r="AS49" s="18" t="e">
        <f t="shared" si="10"/>
        <v>#DIV/0!</v>
      </c>
    </row>
    <row r="50" spans="1:45" ht="17.25" customHeight="1">
      <c r="A50" s="46" t="s">
        <v>20</v>
      </c>
      <c r="B50" s="47" t="s">
        <v>34</v>
      </c>
      <c r="C50" s="48" t="s">
        <v>31</v>
      </c>
      <c r="D50" s="59">
        <v>0</v>
      </c>
      <c r="E50" s="56">
        <v>0</v>
      </c>
      <c r="F50" s="34">
        <v>0</v>
      </c>
      <c r="G50" s="13">
        <v>3186</v>
      </c>
      <c r="H50" s="13">
        <v>9493.2</v>
      </c>
      <c r="I50" s="18">
        <v>3</v>
      </c>
      <c r="J50" s="59">
        <v>0</v>
      </c>
      <c r="K50" s="56">
        <v>0</v>
      </c>
      <c r="L50" s="34">
        <v>0</v>
      </c>
      <c r="M50" s="13">
        <v>0</v>
      </c>
      <c r="N50" s="13">
        <v>0</v>
      </c>
      <c r="O50" s="18">
        <v>0</v>
      </c>
      <c r="P50" s="59">
        <v>0</v>
      </c>
      <c r="Q50" s="56">
        <v>0</v>
      </c>
      <c r="R50" s="34">
        <v>0</v>
      </c>
      <c r="S50" s="13">
        <v>3186</v>
      </c>
      <c r="T50" s="13">
        <v>9417.6</v>
      </c>
      <c r="U50" s="18">
        <v>3</v>
      </c>
      <c r="V50" s="59">
        <v>0</v>
      </c>
      <c r="W50" s="56">
        <v>0</v>
      </c>
      <c r="X50" s="34">
        <v>0</v>
      </c>
      <c r="Y50" s="13">
        <v>3186</v>
      </c>
      <c r="Z50" s="13">
        <v>6728.4</v>
      </c>
      <c r="AA50" s="18">
        <v>2.1</v>
      </c>
      <c r="AB50" s="59">
        <v>0</v>
      </c>
      <c r="AC50" s="56">
        <v>0</v>
      </c>
      <c r="AD50" s="34">
        <v>0</v>
      </c>
      <c r="AE50" s="13">
        <v>3186</v>
      </c>
      <c r="AF50" s="13">
        <v>7581.6</v>
      </c>
      <c r="AG50" s="18">
        <v>2.4</v>
      </c>
      <c r="AH50" s="22">
        <f t="shared" si="8"/>
        <v>0</v>
      </c>
      <c r="AI50" s="13">
        <f t="shared" si="12"/>
        <v>0</v>
      </c>
      <c r="AJ50" s="13">
        <f t="shared" si="13"/>
        <v>0</v>
      </c>
      <c r="AK50" s="13">
        <f t="shared" si="14"/>
        <v>12744</v>
      </c>
      <c r="AL50" s="56">
        <f t="shared" si="15"/>
        <v>33220.8</v>
      </c>
      <c r="AM50" s="18">
        <f t="shared" si="16"/>
        <v>2.6</v>
      </c>
      <c r="AN50" s="36">
        <f t="shared" si="9"/>
        <v>2.6</v>
      </c>
      <c r="AO50" s="64">
        <f t="shared" si="17"/>
        <v>12744</v>
      </c>
      <c r="AP50" s="64">
        <f t="shared" si="18"/>
        <v>33220.8</v>
      </c>
      <c r="AQ50" s="15">
        <f t="shared" si="19"/>
        <v>0</v>
      </c>
      <c r="AR50" s="15">
        <f t="shared" si="19"/>
        <v>0</v>
      </c>
      <c r="AS50" s="18" t="e">
        <f t="shared" si="10"/>
        <v>#DIV/0!</v>
      </c>
    </row>
    <row r="51" spans="1:45" ht="17.25" customHeight="1">
      <c r="A51" s="49"/>
      <c r="B51" s="47" t="s">
        <v>48</v>
      </c>
      <c r="C51" s="48" t="s">
        <v>65</v>
      </c>
      <c r="D51" s="59">
        <v>0</v>
      </c>
      <c r="E51" s="56">
        <v>0</v>
      </c>
      <c r="F51" s="34">
        <v>0</v>
      </c>
      <c r="G51" s="13">
        <v>0</v>
      </c>
      <c r="H51" s="13">
        <v>0</v>
      </c>
      <c r="I51" s="18">
        <v>0</v>
      </c>
      <c r="J51" s="59">
        <v>0</v>
      </c>
      <c r="K51" s="56">
        <v>0</v>
      </c>
      <c r="L51" s="34">
        <v>0</v>
      </c>
      <c r="M51" s="13">
        <v>1684.8</v>
      </c>
      <c r="N51" s="13">
        <v>26028</v>
      </c>
      <c r="O51" s="18">
        <v>15.4</v>
      </c>
      <c r="P51" s="59">
        <v>0</v>
      </c>
      <c r="Q51" s="56">
        <v>0</v>
      </c>
      <c r="R51" s="34">
        <v>0</v>
      </c>
      <c r="S51" s="13">
        <v>1684.8</v>
      </c>
      <c r="T51" s="13">
        <v>10465.2</v>
      </c>
      <c r="U51" s="18">
        <v>6.2</v>
      </c>
      <c r="V51" s="59">
        <v>0</v>
      </c>
      <c r="W51" s="56">
        <v>0</v>
      </c>
      <c r="X51" s="34">
        <v>0</v>
      </c>
      <c r="Y51" s="13">
        <v>1684.8</v>
      </c>
      <c r="Z51" s="13">
        <v>3823.2</v>
      </c>
      <c r="AA51" s="18">
        <v>2.3</v>
      </c>
      <c r="AB51" s="59">
        <v>0</v>
      </c>
      <c r="AC51" s="56">
        <v>0</v>
      </c>
      <c r="AD51" s="34">
        <v>0</v>
      </c>
      <c r="AE51" s="13">
        <v>1684.8</v>
      </c>
      <c r="AF51" s="13">
        <v>6404.4</v>
      </c>
      <c r="AG51" s="18">
        <v>3.8</v>
      </c>
      <c r="AH51" s="22">
        <f t="shared" si="8"/>
        <v>0</v>
      </c>
      <c r="AI51" s="13">
        <f t="shared" si="12"/>
        <v>0</v>
      </c>
      <c r="AJ51" s="13">
        <f t="shared" si="13"/>
        <v>0</v>
      </c>
      <c r="AK51" s="13">
        <f t="shared" si="14"/>
        <v>6739.2</v>
      </c>
      <c r="AL51" s="56">
        <f t="shared" si="15"/>
        <v>46720.799999999996</v>
      </c>
      <c r="AM51" s="18">
        <f t="shared" si="16"/>
        <v>6.9</v>
      </c>
      <c r="AN51" s="36">
        <f t="shared" si="9"/>
        <v>6.9</v>
      </c>
      <c r="AO51" s="64">
        <f t="shared" si="17"/>
        <v>6739.2</v>
      </c>
      <c r="AP51" s="64">
        <f t="shared" si="18"/>
        <v>46720.799999999996</v>
      </c>
      <c r="AQ51" s="15">
        <f t="shared" si="19"/>
        <v>0</v>
      </c>
      <c r="AR51" s="15">
        <f t="shared" si="19"/>
        <v>0</v>
      </c>
      <c r="AS51" s="18" t="e">
        <f t="shared" si="10"/>
        <v>#DIV/0!</v>
      </c>
    </row>
    <row r="52" spans="1:45" ht="17.25" customHeight="1">
      <c r="A52" s="49"/>
      <c r="B52" s="47" t="s">
        <v>45</v>
      </c>
      <c r="C52" s="48" t="s">
        <v>31</v>
      </c>
      <c r="D52" s="59">
        <v>0</v>
      </c>
      <c r="E52" s="56">
        <v>0</v>
      </c>
      <c r="F52" s="34">
        <v>0</v>
      </c>
      <c r="G52" s="13">
        <v>615.6</v>
      </c>
      <c r="H52" s="13">
        <v>9903.6</v>
      </c>
      <c r="I52" s="18">
        <v>16.1</v>
      </c>
      <c r="J52" s="59">
        <v>0</v>
      </c>
      <c r="K52" s="56">
        <v>0</v>
      </c>
      <c r="L52" s="34">
        <v>0</v>
      </c>
      <c r="M52" s="13">
        <v>0</v>
      </c>
      <c r="N52" s="13">
        <v>0</v>
      </c>
      <c r="O52" s="18">
        <v>0</v>
      </c>
      <c r="P52" s="59">
        <v>0</v>
      </c>
      <c r="Q52" s="56">
        <v>0</v>
      </c>
      <c r="R52" s="34">
        <v>0</v>
      </c>
      <c r="S52" s="13">
        <v>615.6</v>
      </c>
      <c r="T52" s="13">
        <v>5313.6</v>
      </c>
      <c r="U52" s="18">
        <v>8.6</v>
      </c>
      <c r="V52" s="59">
        <v>0</v>
      </c>
      <c r="W52" s="56">
        <v>0</v>
      </c>
      <c r="X52" s="34">
        <v>0</v>
      </c>
      <c r="Y52" s="13">
        <v>615.6</v>
      </c>
      <c r="Z52" s="13">
        <v>1566</v>
      </c>
      <c r="AA52" s="18">
        <v>2.5</v>
      </c>
      <c r="AB52" s="59">
        <v>0</v>
      </c>
      <c r="AC52" s="56">
        <v>0</v>
      </c>
      <c r="AD52" s="34">
        <v>0</v>
      </c>
      <c r="AE52" s="13">
        <v>615.6</v>
      </c>
      <c r="AF52" s="13">
        <v>1944</v>
      </c>
      <c r="AG52" s="18">
        <v>3.2</v>
      </c>
      <c r="AH52" s="22">
        <f t="shared" si="8"/>
        <v>0</v>
      </c>
      <c r="AI52" s="13">
        <f t="shared" si="12"/>
        <v>0</v>
      </c>
      <c r="AJ52" s="13">
        <f t="shared" si="13"/>
        <v>0</v>
      </c>
      <c r="AK52" s="13">
        <f t="shared" si="14"/>
        <v>2462.4</v>
      </c>
      <c r="AL52" s="56">
        <f t="shared" si="15"/>
        <v>18727.2</v>
      </c>
      <c r="AM52" s="18">
        <f t="shared" si="16"/>
        <v>7.6</v>
      </c>
      <c r="AN52" s="36">
        <f t="shared" si="9"/>
        <v>7.6</v>
      </c>
      <c r="AO52" s="64">
        <f t="shared" si="17"/>
        <v>2462.4</v>
      </c>
      <c r="AP52" s="64">
        <f t="shared" si="18"/>
        <v>18727.2</v>
      </c>
      <c r="AQ52" s="15">
        <f t="shared" si="19"/>
        <v>0</v>
      </c>
      <c r="AR52" s="15">
        <f t="shared" si="19"/>
        <v>0</v>
      </c>
      <c r="AS52" s="18" t="e">
        <f t="shared" si="10"/>
        <v>#DIV/0!</v>
      </c>
    </row>
    <row r="53" spans="1:45" ht="17.25" customHeight="1">
      <c r="A53" s="46" t="s">
        <v>56</v>
      </c>
      <c r="B53" s="47" t="s">
        <v>34</v>
      </c>
      <c r="C53" s="48" t="s">
        <v>31</v>
      </c>
      <c r="D53" s="59">
        <v>0</v>
      </c>
      <c r="E53" s="56">
        <v>0</v>
      </c>
      <c r="F53" s="34">
        <v>0</v>
      </c>
      <c r="G53" s="13">
        <v>1134</v>
      </c>
      <c r="H53" s="13">
        <v>2624.4</v>
      </c>
      <c r="I53" s="18">
        <v>2.3</v>
      </c>
      <c r="J53" s="59">
        <v>0</v>
      </c>
      <c r="K53" s="56">
        <v>0</v>
      </c>
      <c r="L53" s="34">
        <v>0</v>
      </c>
      <c r="M53" s="13">
        <v>0</v>
      </c>
      <c r="N53" s="13">
        <v>0</v>
      </c>
      <c r="O53" s="18">
        <v>0</v>
      </c>
      <c r="P53" s="59">
        <v>0</v>
      </c>
      <c r="Q53" s="56">
        <v>0</v>
      </c>
      <c r="R53" s="34">
        <v>0</v>
      </c>
      <c r="S53" s="13">
        <v>1134</v>
      </c>
      <c r="T53" s="13">
        <v>1836</v>
      </c>
      <c r="U53" s="18">
        <v>1.6</v>
      </c>
      <c r="V53" s="59">
        <v>0</v>
      </c>
      <c r="W53" s="56">
        <v>0</v>
      </c>
      <c r="X53" s="34">
        <v>0</v>
      </c>
      <c r="Y53" s="13">
        <v>1134</v>
      </c>
      <c r="Z53" s="13">
        <v>1587.6</v>
      </c>
      <c r="AA53" s="18">
        <v>1.4</v>
      </c>
      <c r="AB53" s="59">
        <v>0</v>
      </c>
      <c r="AC53" s="56">
        <v>0</v>
      </c>
      <c r="AD53" s="34">
        <v>0</v>
      </c>
      <c r="AE53" s="13">
        <v>1134</v>
      </c>
      <c r="AF53" s="13">
        <v>1274.4</v>
      </c>
      <c r="AG53" s="18">
        <v>1.1</v>
      </c>
      <c r="AH53" s="22">
        <f t="shared" si="8"/>
        <v>0</v>
      </c>
      <c r="AI53" s="13">
        <f t="shared" si="12"/>
        <v>0</v>
      </c>
      <c r="AJ53" s="13">
        <f t="shared" si="13"/>
        <v>0</v>
      </c>
      <c r="AK53" s="13">
        <f t="shared" si="14"/>
        <v>4536</v>
      </c>
      <c r="AL53" s="56">
        <f t="shared" si="15"/>
        <v>7322.4</v>
      </c>
      <c r="AM53" s="18">
        <f t="shared" si="16"/>
        <v>1.6</v>
      </c>
      <c r="AN53" s="36">
        <f t="shared" si="9"/>
        <v>1.6</v>
      </c>
      <c r="AO53" s="64">
        <f t="shared" si="17"/>
        <v>4536</v>
      </c>
      <c r="AP53" s="64">
        <f t="shared" si="18"/>
        <v>7322.4</v>
      </c>
      <c r="AQ53" s="15">
        <f t="shared" si="19"/>
        <v>0</v>
      </c>
      <c r="AR53" s="15">
        <f t="shared" si="19"/>
        <v>0</v>
      </c>
      <c r="AS53" s="18" t="e">
        <f t="shared" si="10"/>
        <v>#DIV/0!</v>
      </c>
    </row>
    <row r="54" spans="1:45" ht="17.25" customHeight="1">
      <c r="A54" s="50"/>
      <c r="B54" s="47" t="s">
        <v>48</v>
      </c>
      <c r="C54" s="48" t="s">
        <v>31</v>
      </c>
      <c r="D54" s="59">
        <v>0</v>
      </c>
      <c r="E54" s="56">
        <v>0</v>
      </c>
      <c r="F54" s="34">
        <v>0</v>
      </c>
      <c r="G54" s="13">
        <v>0</v>
      </c>
      <c r="H54" s="13">
        <v>0</v>
      </c>
      <c r="I54" s="18">
        <v>0</v>
      </c>
      <c r="J54" s="59">
        <v>0</v>
      </c>
      <c r="K54" s="56">
        <v>0</v>
      </c>
      <c r="L54" s="34">
        <v>0</v>
      </c>
      <c r="M54" s="13">
        <v>1404</v>
      </c>
      <c r="N54" s="13">
        <v>9385.2</v>
      </c>
      <c r="O54" s="18">
        <v>6.7</v>
      </c>
      <c r="P54" s="59">
        <v>0</v>
      </c>
      <c r="Q54" s="56">
        <v>0</v>
      </c>
      <c r="R54" s="34">
        <v>0</v>
      </c>
      <c r="S54" s="13">
        <v>1404</v>
      </c>
      <c r="T54" s="13">
        <v>5313.6</v>
      </c>
      <c r="U54" s="18">
        <v>3.8</v>
      </c>
      <c r="V54" s="59">
        <v>0</v>
      </c>
      <c r="W54" s="56">
        <v>0</v>
      </c>
      <c r="X54" s="34">
        <v>0</v>
      </c>
      <c r="Y54" s="13">
        <v>1404</v>
      </c>
      <c r="Z54" s="13">
        <v>2613.6</v>
      </c>
      <c r="AA54" s="18">
        <v>1.9</v>
      </c>
      <c r="AB54" s="59">
        <v>0</v>
      </c>
      <c r="AC54" s="56">
        <v>0</v>
      </c>
      <c r="AD54" s="34">
        <v>0</v>
      </c>
      <c r="AE54" s="13">
        <v>1404</v>
      </c>
      <c r="AF54" s="13">
        <v>6534</v>
      </c>
      <c r="AG54" s="18">
        <v>4.7</v>
      </c>
      <c r="AH54" s="22">
        <f t="shared" si="8"/>
        <v>0</v>
      </c>
      <c r="AI54" s="13">
        <f t="shared" si="12"/>
        <v>0</v>
      </c>
      <c r="AJ54" s="13">
        <f t="shared" si="13"/>
        <v>0</v>
      </c>
      <c r="AK54" s="13">
        <f t="shared" si="14"/>
        <v>5616</v>
      </c>
      <c r="AL54" s="56">
        <f t="shared" si="15"/>
        <v>23846.4</v>
      </c>
      <c r="AM54" s="18">
        <f t="shared" si="16"/>
        <v>4.2</v>
      </c>
      <c r="AN54" s="36">
        <f t="shared" si="9"/>
        <v>4.2</v>
      </c>
      <c r="AO54" s="64">
        <f t="shared" si="17"/>
        <v>5616</v>
      </c>
      <c r="AP54" s="64">
        <f t="shared" si="18"/>
        <v>23846.4</v>
      </c>
      <c r="AQ54" s="15">
        <f t="shared" si="19"/>
        <v>0</v>
      </c>
      <c r="AR54" s="15">
        <f t="shared" si="19"/>
        <v>0</v>
      </c>
      <c r="AS54" s="18" t="e">
        <f t="shared" si="10"/>
        <v>#DIV/0!</v>
      </c>
    </row>
    <row r="55" spans="1:45" ht="17.25" customHeight="1">
      <c r="A55" s="46" t="s">
        <v>21</v>
      </c>
      <c r="B55" s="47" t="s">
        <v>34</v>
      </c>
      <c r="C55" s="48" t="s">
        <v>31</v>
      </c>
      <c r="D55" s="59">
        <v>0</v>
      </c>
      <c r="E55" s="56">
        <v>0</v>
      </c>
      <c r="F55" s="34">
        <v>0</v>
      </c>
      <c r="G55" s="13">
        <v>0</v>
      </c>
      <c r="H55" s="13">
        <v>0</v>
      </c>
      <c r="I55" s="18">
        <v>0</v>
      </c>
      <c r="J55" s="59">
        <v>0</v>
      </c>
      <c r="K55" s="56">
        <v>0</v>
      </c>
      <c r="L55" s="34">
        <v>0</v>
      </c>
      <c r="M55" s="13">
        <v>831.6</v>
      </c>
      <c r="N55" s="13">
        <v>2451.6</v>
      </c>
      <c r="O55" s="18">
        <v>2.9</v>
      </c>
      <c r="P55" s="59">
        <v>0</v>
      </c>
      <c r="Q55" s="56">
        <v>0</v>
      </c>
      <c r="R55" s="34">
        <v>0</v>
      </c>
      <c r="S55" s="13">
        <v>831.6</v>
      </c>
      <c r="T55" s="13">
        <v>1695.6</v>
      </c>
      <c r="U55" s="18">
        <v>2</v>
      </c>
      <c r="V55" s="59">
        <v>0</v>
      </c>
      <c r="W55" s="56">
        <v>0</v>
      </c>
      <c r="X55" s="34">
        <v>0</v>
      </c>
      <c r="Y55" s="13">
        <v>648</v>
      </c>
      <c r="Z55" s="13">
        <v>928.8</v>
      </c>
      <c r="AA55" s="18">
        <v>1.4</v>
      </c>
      <c r="AB55" s="59">
        <v>0</v>
      </c>
      <c r="AC55" s="56">
        <v>0</v>
      </c>
      <c r="AD55" s="34">
        <v>0</v>
      </c>
      <c r="AE55" s="13">
        <v>648</v>
      </c>
      <c r="AF55" s="13">
        <v>1350</v>
      </c>
      <c r="AG55" s="18">
        <v>2.1</v>
      </c>
      <c r="AH55" s="22">
        <f t="shared" si="8"/>
        <v>0</v>
      </c>
      <c r="AI55" s="13">
        <f t="shared" si="12"/>
        <v>0</v>
      </c>
      <c r="AJ55" s="13">
        <f t="shared" si="13"/>
        <v>0</v>
      </c>
      <c r="AK55" s="13">
        <f t="shared" si="14"/>
        <v>2959.2</v>
      </c>
      <c r="AL55" s="56">
        <f t="shared" si="15"/>
        <v>6426</v>
      </c>
      <c r="AM55" s="18">
        <f t="shared" si="16"/>
        <v>2.2</v>
      </c>
      <c r="AN55" s="36">
        <f t="shared" si="9"/>
        <v>2.2</v>
      </c>
      <c r="AO55" s="64">
        <f t="shared" si="17"/>
        <v>2959.2</v>
      </c>
      <c r="AP55" s="64">
        <f t="shared" si="18"/>
        <v>6426</v>
      </c>
      <c r="AQ55" s="15">
        <f t="shared" si="19"/>
        <v>0</v>
      </c>
      <c r="AR55" s="15">
        <f t="shared" si="19"/>
        <v>0</v>
      </c>
      <c r="AS55" s="18" t="e">
        <f t="shared" si="10"/>
        <v>#DIV/0!</v>
      </c>
    </row>
    <row r="56" spans="1:45" ht="17.25" customHeight="1">
      <c r="A56" s="50"/>
      <c r="B56" s="47" t="s">
        <v>66</v>
      </c>
      <c r="C56" s="48" t="s">
        <v>31</v>
      </c>
      <c r="D56" s="59">
        <v>0</v>
      </c>
      <c r="E56" s="56">
        <v>0</v>
      </c>
      <c r="F56" s="34">
        <v>0</v>
      </c>
      <c r="G56" s="13">
        <v>0</v>
      </c>
      <c r="H56" s="13">
        <v>0</v>
      </c>
      <c r="I56" s="18">
        <v>0</v>
      </c>
      <c r="J56" s="59">
        <v>0</v>
      </c>
      <c r="K56" s="56">
        <v>0</v>
      </c>
      <c r="L56" s="34">
        <v>0</v>
      </c>
      <c r="M56" s="13">
        <v>896.4</v>
      </c>
      <c r="N56" s="13">
        <v>7970.4</v>
      </c>
      <c r="O56" s="18">
        <v>8.9</v>
      </c>
      <c r="P56" s="59">
        <v>0</v>
      </c>
      <c r="Q56" s="56">
        <v>0</v>
      </c>
      <c r="R56" s="34">
        <v>0</v>
      </c>
      <c r="S56" s="13">
        <v>896.4</v>
      </c>
      <c r="T56" s="13">
        <v>3682.8</v>
      </c>
      <c r="U56" s="18">
        <v>4.1</v>
      </c>
      <c r="V56" s="59">
        <v>0</v>
      </c>
      <c r="W56" s="56">
        <v>0</v>
      </c>
      <c r="X56" s="34">
        <v>0</v>
      </c>
      <c r="Y56" s="13">
        <v>896.4</v>
      </c>
      <c r="Z56" s="13">
        <v>1393.2</v>
      </c>
      <c r="AA56" s="18">
        <v>1.6</v>
      </c>
      <c r="AB56" s="59">
        <v>0</v>
      </c>
      <c r="AC56" s="56">
        <v>0</v>
      </c>
      <c r="AD56" s="34">
        <v>0</v>
      </c>
      <c r="AE56" s="13">
        <v>896.4</v>
      </c>
      <c r="AF56" s="13">
        <v>2354.4</v>
      </c>
      <c r="AG56" s="18">
        <v>2.6</v>
      </c>
      <c r="AH56" s="22">
        <f t="shared" si="8"/>
        <v>0</v>
      </c>
      <c r="AI56" s="13">
        <f t="shared" si="12"/>
        <v>0</v>
      </c>
      <c r="AJ56" s="13">
        <f t="shared" si="13"/>
        <v>0</v>
      </c>
      <c r="AK56" s="13">
        <f t="shared" si="14"/>
        <v>3585.6</v>
      </c>
      <c r="AL56" s="56">
        <f t="shared" si="15"/>
        <v>15400.800000000001</v>
      </c>
      <c r="AM56" s="18">
        <f t="shared" si="16"/>
        <v>4.3</v>
      </c>
      <c r="AN56" s="36">
        <f t="shared" si="9"/>
        <v>4.3</v>
      </c>
      <c r="AO56" s="64">
        <f t="shared" si="17"/>
        <v>3585.6</v>
      </c>
      <c r="AP56" s="64">
        <f t="shared" si="18"/>
        <v>15400.800000000001</v>
      </c>
      <c r="AQ56" s="15">
        <f t="shared" si="19"/>
        <v>0</v>
      </c>
      <c r="AR56" s="15">
        <f t="shared" si="19"/>
        <v>0</v>
      </c>
      <c r="AS56" s="18" t="e">
        <f t="shared" si="10"/>
        <v>#DIV/0!</v>
      </c>
    </row>
    <row r="57" spans="1:45" ht="17.25" customHeight="1">
      <c r="A57" s="46" t="s">
        <v>22</v>
      </c>
      <c r="B57" s="47" t="s">
        <v>34</v>
      </c>
      <c r="C57" s="48" t="s">
        <v>31</v>
      </c>
      <c r="D57" s="59">
        <v>0</v>
      </c>
      <c r="E57" s="56">
        <v>0</v>
      </c>
      <c r="F57" s="34">
        <v>0</v>
      </c>
      <c r="G57" s="13">
        <v>2829.6</v>
      </c>
      <c r="H57" s="13">
        <v>10087.2</v>
      </c>
      <c r="I57" s="18">
        <v>3.6</v>
      </c>
      <c r="J57" s="59">
        <v>0</v>
      </c>
      <c r="K57" s="56">
        <v>0</v>
      </c>
      <c r="L57" s="34">
        <v>0</v>
      </c>
      <c r="M57" s="13">
        <v>0</v>
      </c>
      <c r="N57" s="13">
        <v>0</v>
      </c>
      <c r="O57" s="18">
        <v>0</v>
      </c>
      <c r="P57" s="59">
        <v>0</v>
      </c>
      <c r="Q57" s="56">
        <v>0</v>
      </c>
      <c r="R57" s="34">
        <v>0</v>
      </c>
      <c r="S57" s="13">
        <v>2829.6</v>
      </c>
      <c r="T57" s="13">
        <v>4406.4</v>
      </c>
      <c r="U57" s="18">
        <v>1.6</v>
      </c>
      <c r="V57" s="59">
        <v>0</v>
      </c>
      <c r="W57" s="56">
        <v>0</v>
      </c>
      <c r="X57" s="34">
        <v>0</v>
      </c>
      <c r="Y57" s="13">
        <v>2829.6</v>
      </c>
      <c r="Z57" s="13">
        <v>3218.4</v>
      </c>
      <c r="AA57" s="18">
        <v>1.1</v>
      </c>
      <c r="AB57" s="59">
        <v>0</v>
      </c>
      <c r="AC57" s="56">
        <v>0</v>
      </c>
      <c r="AD57" s="34">
        <v>0</v>
      </c>
      <c r="AE57" s="13">
        <v>2829.6</v>
      </c>
      <c r="AF57" s="13">
        <v>3812.4</v>
      </c>
      <c r="AG57" s="18">
        <v>1.3</v>
      </c>
      <c r="AH57" s="22">
        <f t="shared" si="8"/>
        <v>0</v>
      </c>
      <c r="AI57" s="13">
        <f t="shared" si="12"/>
        <v>0</v>
      </c>
      <c r="AJ57" s="13">
        <f t="shared" si="13"/>
        <v>0</v>
      </c>
      <c r="AK57" s="13">
        <f t="shared" si="14"/>
        <v>11318.4</v>
      </c>
      <c r="AL57" s="56">
        <f t="shared" si="15"/>
        <v>21524.4</v>
      </c>
      <c r="AM57" s="18">
        <f t="shared" si="16"/>
        <v>1.9</v>
      </c>
      <c r="AN57" s="36">
        <f t="shared" si="9"/>
        <v>1.9</v>
      </c>
      <c r="AO57" s="64">
        <f t="shared" si="17"/>
        <v>11318.4</v>
      </c>
      <c r="AP57" s="64">
        <f t="shared" si="18"/>
        <v>21524.4</v>
      </c>
      <c r="AQ57" s="15">
        <f t="shared" si="19"/>
        <v>0</v>
      </c>
      <c r="AR57" s="15">
        <f t="shared" si="19"/>
        <v>0</v>
      </c>
      <c r="AS57" s="18" t="e">
        <f t="shared" si="10"/>
        <v>#DIV/0!</v>
      </c>
    </row>
    <row r="58" spans="1:45" ht="17.25" customHeight="1">
      <c r="A58" s="46" t="s">
        <v>23</v>
      </c>
      <c r="B58" s="47" t="s">
        <v>67</v>
      </c>
      <c r="C58" s="48" t="s">
        <v>31</v>
      </c>
      <c r="D58" s="59">
        <v>0</v>
      </c>
      <c r="E58" s="56">
        <v>0</v>
      </c>
      <c r="F58" s="34">
        <v>0</v>
      </c>
      <c r="G58" s="13">
        <v>0</v>
      </c>
      <c r="H58" s="13">
        <v>0</v>
      </c>
      <c r="I58" s="18">
        <v>0</v>
      </c>
      <c r="J58" s="59">
        <v>0</v>
      </c>
      <c r="K58" s="56">
        <v>0</v>
      </c>
      <c r="L58" s="34">
        <v>0</v>
      </c>
      <c r="M58" s="13">
        <v>1134</v>
      </c>
      <c r="N58" s="13">
        <v>10918.8</v>
      </c>
      <c r="O58" s="18">
        <v>9.6</v>
      </c>
      <c r="P58" s="59">
        <v>0</v>
      </c>
      <c r="Q58" s="56">
        <v>0</v>
      </c>
      <c r="R58" s="34">
        <v>0</v>
      </c>
      <c r="S58" s="13">
        <v>1134</v>
      </c>
      <c r="T58" s="13">
        <v>6112.8</v>
      </c>
      <c r="U58" s="18">
        <v>5.4</v>
      </c>
      <c r="V58" s="59">
        <v>0</v>
      </c>
      <c r="W58" s="56">
        <v>0</v>
      </c>
      <c r="X58" s="34">
        <v>0</v>
      </c>
      <c r="Y58" s="13">
        <v>1134</v>
      </c>
      <c r="Z58" s="13">
        <v>3067.2</v>
      </c>
      <c r="AA58" s="18">
        <v>2.7</v>
      </c>
      <c r="AB58" s="59">
        <v>0</v>
      </c>
      <c r="AC58" s="56">
        <v>0</v>
      </c>
      <c r="AD58" s="34">
        <v>0</v>
      </c>
      <c r="AE58" s="13">
        <v>1134</v>
      </c>
      <c r="AF58" s="13">
        <v>6382.8</v>
      </c>
      <c r="AG58" s="18">
        <v>5.6</v>
      </c>
      <c r="AH58" s="22">
        <f t="shared" si="8"/>
        <v>0</v>
      </c>
      <c r="AI58" s="13">
        <f t="shared" si="12"/>
        <v>0</v>
      </c>
      <c r="AJ58" s="13">
        <f t="shared" si="13"/>
        <v>0</v>
      </c>
      <c r="AK58" s="13">
        <f t="shared" si="14"/>
        <v>4536</v>
      </c>
      <c r="AL58" s="56">
        <f t="shared" si="15"/>
        <v>26481.6</v>
      </c>
      <c r="AM58" s="18">
        <f t="shared" si="16"/>
        <v>5.8</v>
      </c>
      <c r="AN58" s="36">
        <f t="shared" si="9"/>
        <v>5.8</v>
      </c>
      <c r="AO58" s="64">
        <f t="shared" si="17"/>
        <v>4536</v>
      </c>
      <c r="AP58" s="64">
        <f t="shared" si="18"/>
        <v>26481.6</v>
      </c>
      <c r="AQ58" s="15">
        <f t="shared" si="19"/>
        <v>0</v>
      </c>
      <c r="AR58" s="15">
        <f t="shared" si="19"/>
        <v>0</v>
      </c>
      <c r="AS58" s="18" t="e">
        <f t="shared" si="10"/>
        <v>#DIV/0!</v>
      </c>
    </row>
    <row r="59" spans="1:45" ht="17.25" customHeight="1">
      <c r="A59" s="49"/>
      <c r="B59" s="47" t="s">
        <v>55</v>
      </c>
      <c r="C59" s="48" t="s">
        <v>31</v>
      </c>
      <c r="D59" s="59">
        <v>0</v>
      </c>
      <c r="E59" s="56">
        <v>0</v>
      </c>
      <c r="F59" s="34">
        <v>0</v>
      </c>
      <c r="G59" s="13">
        <v>0</v>
      </c>
      <c r="H59" s="13">
        <v>0</v>
      </c>
      <c r="I59" s="18">
        <v>0</v>
      </c>
      <c r="J59" s="59">
        <v>0</v>
      </c>
      <c r="K59" s="56">
        <v>0</v>
      </c>
      <c r="L59" s="34">
        <v>0</v>
      </c>
      <c r="M59" s="13">
        <v>658.8</v>
      </c>
      <c r="N59" s="13">
        <v>4633.2</v>
      </c>
      <c r="O59" s="18">
        <v>7</v>
      </c>
      <c r="P59" s="59">
        <v>0</v>
      </c>
      <c r="Q59" s="56">
        <v>0</v>
      </c>
      <c r="R59" s="34">
        <v>0</v>
      </c>
      <c r="S59" s="13">
        <v>658.8</v>
      </c>
      <c r="T59" s="13">
        <v>1285.2</v>
      </c>
      <c r="U59" s="18">
        <v>2</v>
      </c>
      <c r="V59" s="59">
        <v>0</v>
      </c>
      <c r="W59" s="56">
        <v>0</v>
      </c>
      <c r="X59" s="34">
        <v>0</v>
      </c>
      <c r="Y59" s="13">
        <v>658.8</v>
      </c>
      <c r="Z59" s="13">
        <v>1101.6</v>
      </c>
      <c r="AA59" s="18">
        <v>1.7</v>
      </c>
      <c r="AB59" s="59">
        <v>0</v>
      </c>
      <c r="AC59" s="56">
        <v>0</v>
      </c>
      <c r="AD59" s="34">
        <v>0</v>
      </c>
      <c r="AE59" s="13">
        <v>658.8</v>
      </c>
      <c r="AF59" s="13">
        <v>1782</v>
      </c>
      <c r="AG59" s="18">
        <v>2.7</v>
      </c>
      <c r="AH59" s="22">
        <f t="shared" si="8"/>
        <v>0</v>
      </c>
      <c r="AI59" s="13">
        <f t="shared" si="12"/>
        <v>0</v>
      </c>
      <c r="AJ59" s="13">
        <f t="shared" si="13"/>
        <v>0</v>
      </c>
      <c r="AK59" s="13">
        <f t="shared" si="14"/>
        <v>2635.2</v>
      </c>
      <c r="AL59" s="56">
        <f t="shared" si="15"/>
        <v>8802</v>
      </c>
      <c r="AM59" s="18">
        <f t="shared" si="16"/>
        <v>3.3</v>
      </c>
      <c r="AN59" s="36">
        <f t="shared" si="9"/>
        <v>3.3</v>
      </c>
      <c r="AO59" s="64">
        <f t="shared" si="17"/>
        <v>2635.2</v>
      </c>
      <c r="AP59" s="64">
        <f t="shared" si="18"/>
        <v>8802</v>
      </c>
      <c r="AQ59" s="15">
        <f t="shared" si="19"/>
        <v>0</v>
      </c>
      <c r="AR59" s="15">
        <f t="shared" si="19"/>
        <v>0</v>
      </c>
      <c r="AS59" s="18" t="e">
        <f t="shared" si="10"/>
        <v>#DIV/0!</v>
      </c>
    </row>
    <row r="60" spans="1:45" ht="17.25" customHeight="1">
      <c r="A60" s="49"/>
      <c r="B60" s="47" t="s">
        <v>34</v>
      </c>
      <c r="C60" s="48" t="s">
        <v>31</v>
      </c>
      <c r="D60" s="59">
        <v>0</v>
      </c>
      <c r="E60" s="56">
        <v>0</v>
      </c>
      <c r="F60" s="34">
        <v>0</v>
      </c>
      <c r="G60" s="13">
        <v>0</v>
      </c>
      <c r="H60" s="13">
        <v>0</v>
      </c>
      <c r="I60" s="18">
        <v>0</v>
      </c>
      <c r="J60" s="59">
        <v>0</v>
      </c>
      <c r="K60" s="56">
        <v>0</v>
      </c>
      <c r="L60" s="34">
        <v>0</v>
      </c>
      <c r="M60" s="13">
        <v>842.4</v>
      </c>
      <c r="N60" s="13">
        <v>2322</v>
      </c>
      <c r="O60" s="18">
        <v>2.8</v>
      </c>
      <c r="P60" s="59">
        <v>0</v>
      </c>
      <c r="Q60" s="56">
        <v>0</v>
      </c>
      <c r="R60" s="34">
        <v>0</v>
      </c>
      <c r="S60" s="13">
        <v>842.4</v>
      </c>
      <c r="T60" s="13">
        <v>2311.2</v>
      </c>
      <c r="U60" s="18">
        <v>2.7</v>
      </c>
      <c r="V60" s="59">
        <v>0</v>
      </c>
      <c r="W60" s="56">
        <v>0</v>
      </c>
      <c r="X60" s="34">
        <v>0</v>
      </c>
      <c r="Y60" s="13">
        <v>842.4</v>
      </c>
      <c r="Z60" s="13">
        <v>1857.6</v>
      </c>
      <c r="AA60" s="18">
        <v>2.2</v>
      </c>
      <c r="AB60" s="59">
        <v>0</v>
      </c>
      <c r="AC60" s="56">
        <v>0</v>
      </c>
      <c r="AD60" s="34">
        <v>0</v>
      </c>
      <c r="AE60" s="13">
        <v>842.4</v>
      </c>
      <c r="AF60" s="13">
        <v>2170.8</v>
      </c>
      <c r="AG60" s="18">
        <v>2.6</v>
      </c>
      <c r="AH60" s="22">
        <f t="shared" si="8"/>
        <v>0</v>
      </c>
      <c r="AI60" s="13">
        <f t="shared" si="12"/>
        <v>0</v>
      </c>
      <c r="AJ60" s="13">
        <f t="shared" si="13"/>
        <v>0</v>
      </c>
      <c r="AK60" s="13">
        <f t="shared" si="14"/>
        <v>3369.6</v>
      </c>
      <c r="AL60" s="56">
        <f t="shared" si="15"/>
        <v>8661.599999999999</v>
      </c>
      <c r="AM60" s="18">
        <f t="shared" si="16"/>
        <v>2.6</v>
      </c>
      <c r="AN60" s="36">
        <f t="shared" si="9"/>
        <v>2.6</v>
      </c>
      <c r="AO60" s="64">
        <f t="shared" si="17"/>
        <v>3369.6</v>
      </c>
      <c r="AP60" s="64">
        <f t="shared" si="18"/>
        <v>8661.599999999999</v>
      </c>
      <c r="AQ60" s="15">
        <f t="shared" si="19"/>
        <v>0</v>
      </c>
      <c r="AR60" s="15">
        <f t="shared" si="19"/>
        <v>0</v>
      </c>
      <c r="AS60" s="18" t="e">
        <f t="shared" si="10"/>
        <v>#DIV/0!</v>
      </c>
    </row>
    <row r="61" spans="1:45" ht="17.25" customHeight="1">
      <c r="A61" s="46" t="s">
        <v>24</v>
      </c>
      <c r="B61" s="47" t="s">
        <v>51</v>
      </c>
      <c r="C61" s="48" t="s">
        <v>31</v>
      </c>
      <c r="D61" s="59">
        <v>0</v>
      </c>
      <c r="E61" s="56">
        <v>0</v>
      </c>
      <c r="F61" s="34">
        <v>0</v>
      </c>
      <c r="G61" s="13">
        <v>0</v>
      </c>
      <c r="H61" s="13">
        <v>0</v>
      </c>
      <c r="I61" s="18">
        <v>0</v>
      </c>
      <c r="J61" s="59">
        <v>0</v>
      </c>
      <c r="K61" s="56">
        <v>0</v>
      </c>
      <c r="L61" s="34">
        <v>0</v>
      </c>
      <c r="M61" s="13">
        <v>993.6</v>
      </c>
      <c r="N61" s="13">
        <v>10897.2</v>
      </c>
      <c r="O61" s="18">
        <v>11</v>
      </c>
      <c r="P61" s="59">
        <v>0</v>
      </c>
      <c r="Q61" s="56">
        <v>0</v>
      </c>
      <c r="R61" s="34">
        <v>0</v>
      </c>
      <c r="S61" s="13">
        <v>766.8</v>
      </c>
      <c r="T61" s="13">
        <v>5875.2</v>
      </c>
      <c r="U61" s="18">
        <v>7.7</v>
      </c>
      <c r="V61" s="59">
        <v>0</v>
      </c>
      <c r="W61" s="56">
        <v>0</v>
      </c>
      <c r="X61" s="34">
        <v>0</v>
      </c>
      <c r="Y61" s="13">
        <v>637.2</v>
      </c>
      <c r="Z61" s="13">
        <v>2278.8</v>
      </c>
      <c r="AA61" s="18">
        <v>3.6</v>
      </c>
      <c r="AB61" s="59">
        <v>0</v>
      </c>
      <c r="AC61" s="56">
        <v>0</v>
      </c>
      <c r="AD61" s="34">
        <v>0</v>
      </c>
      <c r="AE61" s="13">
        <v>637.2</v>
      </c>
      <c r="AF61" s="13">
        <v>1922.4</v>
      </c>
      <c r="AG61" s="18">
        <v>3</v>
      </c>
      <c r="AH61" s="22">
        <f t="shared" si="8"/>
        <v>0</v>
      </c>
      <c r="AI61" s="13">
        <f t="shared" si="12"/>
        <v>0</v>
      </c>
      <c r="AJ61" s="13">
        <f t="shared" si="13"/>
        <v>0</v>
      </c>
      <c r="AK61" s="13">
        <f t="shared" si="14"/>
        <v>3034.8</v>
      </c>
      <c r="AL61" s="56">
        <f t="shared" si="15"/>
        <v>20973.600000000002</v>
      </c>
      <c r="AM61" s="18">
        <f t="shared" si="16"/>
        <v>6.9</v>
      </c>
      <c r="AN61" s="36">
        <f t="shared" si="9"/>
        <v>6.9</v>
      </c>
      <c r="AO61" s="64">
        <f t="shared" si="17"/>
        <v>3034.8</v>
      </c>
      <c r="AP61" s="64">
        <f t="shared" si="18"/>
        <v>20973.600000000002</v>
      </c>
      <c r="AQ61" s="15">
        <f t="shared" si="19"/>
        <v>0</v>
      </c>
      <c r="AR61" s="15">
        <f t="shared" si="19"/>
        <v>0</v>
      </c>
      <c r="AS61" s="18" t="e">
        <f t="shared" si="10"/>
        <v>#DIV/0!</v>
      </c>
    </row>
    <row r="62" spans="1:45" ht="17.25" customHeight="1">
      <c r="A62" s="50"/>
      <c r="B62" s="47" t="s">
        <v>66</v>
      </c>
      <c r="C62" s="48" t="s">
        <v>31</v>
      </c>
      <c r="D62" s="59">
        <v>0</v>
      </c>
      <c r="E62" s="56">
        <v>0</v>
      </c>
      <c r="F62" s="34">
        <v>0</v>
      </c>
      <c r="G62" s="13">
        <v>0</v>
      </c>
      <c r="H62" s="13">
        <v>0</v>
      </c>
      <c r="I62" s="18">
        <v>0</v>
      </c>
      <c r="J62" s="59">
        <v>0</v>
      </c>
      <c r="K62" s="56">
        <v>0</v>
      </c>
      <c r="L62" s="34">
        <v>0</v>
      </c>
      <c r="M62" s="13">
        <v>993.6</v>
      </c>
      <c r="N62" s="13">
        <v>7970.4</v>
      </c>
      <c r="O62" s="18">
        <v>8</v>
      </c>
      <c r="P62" s="59">
        <v>0</v>
      </c>
      <c r="Q62" s="56">
        <v>0</v>
      </c>
      <c r="R62" s="34">
        <v>0</v>
      </c>
      <c r="S62" s="13">
        <v>788.4</v>
      </c>
      <c r="T62" s="13">
        <v>5637.6</v>
      </c>
      <c r="U62" s="18">
        <v>7.2</v>
      </c>
      <c r="V62" s="59">
        <v>0</v>
      </c>
      <c r="W62" s="56">
        <v>0</v>
      </c>
      <c r="X62" s="34">
        <v>0</v>
      </c>
      <c r="Y62" s="13">
        <v>788.4</v>
      </c>
      <c r="Z62" s="13">
        <v>1771.2</v>
      </c>
      <c r="AA62" s="18">
        <v>2.2</v>
      </c>
      <c r="AB62" s="59">
        <v>0</v>
      </c>
      <c r="AC62" s="56">
        <v>0</v>
      </c>
      <c r="AD62" s="34">
        <v>0</v>
      </c>
      <c r="AE62" s="13">
        <v>583.2</v>
      </c>
      <c r="AF62" s="13">
        <v>1080</v>
      </c>
      <c r="AG62" s="18">
        <v>1.9</v>
      </c>
      <c r="AH62" s="22">
        <f t="shared" si="8"/>
        <v>0</v>
      </c>
      <c r="AI62" s="13">
        <f t="shared" si="12"/>
        <v>0</v>
      </c>
      <c r="AJ62" s="13">
        <f t="shared" si="13"/>
        <v>0</v>
      </c>
      <c r="AK62" s="13">
        <f t="shared" si="14"/>
        <v>3153.6000000000004</v>
      </c>
      <c r="AL62" s="56">
        <f t="shared" si="15"/>
        <v>16459.2</v>
      </c>
      <c r="AM62" s="18">
        <f t="shared" si="16"/>
        <v>5.2</v>
      </c>
      <c r="AN62" s="36">
        <f t="shared" si="9"/>
        <v>5.2</v>
      </c>
      <c r="AO62" s="64">
        <f t="shared" si="17"/>
        <v>3153.6000000000004</v>
      </c>
      <c r="AP62" s="64">
        <f t="shared" si="18"/>
        <v>16459.2</v>
      </c>
      <c r="AQ62" s="15">
        <f t="shared" si="19"/>
        <v>0</v>
      </c>
      <c r="AR62" s="15">
        <f t="shared" si="19"/>
        <v>0</v>
      </c>
      <c r="AS62" s="18" t="e">
        <f t="shared" si="10"/>
        <v>#DIV/0!</v>
      </c>
    </row>
    <row r="63" spans="1:45" ht="17.25" customHeight="1">
      <c r="A63" s="46" t="s">
        <v>25</v>
      </c>
      <c r="B63" s="47" t="s">
        <v>34</v>
      </c>
      <c r="C63" s="48" t="s">
        <v>31</v>
      </c>
      <c r="D63" s="59">
        <v>0</v>
      </c>
      <c r="E63" s="56">
        <v>0</v>
      </c>
      <c r="F63" s="34">
        <v>0</v>
      </c>
      <c r="G63" s="13">
        <v>734.4</v>
      </c>
      <c r="H63" s="13">
        <v>2268</v>
      </c>
      <c r="I63" s="18">
        <v>3.1</v>
      </c>
      <c r="J63" s="59">
        <v>0</v>
      </c>
      <c r="K63" s="56">
        <v>0</v>
      </c>
      <c r="L63" s="34">
        <v>0</v>
      </c>
      <c r="M63" s="13">
        <v>0</v>
      </c>
      <c r="N63" s="13">
        <v>0</v>
      </c>
      <c r="O63" s="18">
        <v>0</v>
      </c>
      <c r="P63" s="59">
        <v>0</v>
      </c>
      <c r="Q63" s="56">
        <v>0</v>
      </c>
      <c r="R63" s="34">
        <v>0</v>
      </c>
      <c r="S63" s="13">
        <v>734.4</v>
      </c>
      <c r="T63" s="13">
        <v>1803.6</v>
      </c>
      <c r="U63" s="18">
        <v>2.5</v>
      </c>
      <c r="V63" s="59">
        <v>0</v>
      </c>
      <c r="W63" s="56">
        <v>0</v>
      </c>
      <c r="X63" s="34">
        <v>0</v>
      </c>
      <c r="Y63" s="13">
        <v>734.4</v>
      </c>
      <c r="Z63" s="13">
        <v>896.4</v>
      </c>
      <c r="AA63" s="18">
        <v>1.2</v>
      </c>
      <c r="AB63" s="59">
        <v>0</v>
      </c>
      <c r="AC63" s="56">
        <v>0</v>
      </c>
      <c r="AD63" s="34">
        <v>0</v>
      </c>
      <c r="AE63" s="13">
        <v>734.4</v>
      </c>
      <c r="AF63" s="13">
        <v>1080</v>
      </c>
      <c r="AG63" s="18">
        <v>1.5</v>
      </c>
      <c r="AH63" s="22">
        <f t="shared" si="8"/>
        <v>0</v>
      </c>
      <c r="AI63" s="13">
        <f t="shared" si="12"/>
        <v>0</v>
      </c>
      <c r="AJ63" s="13">
        <f t="shared" si="13"/>
        <v>0</v>
      </c>
      <c r="AK63" s="13">
        <f t="shared" si="14"/>
        <v>2937.6</v>
      </c>
      <c r="AL63" s="56">
        <f t="shared" si="15"/>
        <v>6048</v>
      </c>
      <c r="AM63" s="18">
        <f t="shared" si="16"/>
        <v>2.1</v>
      </c>
      <c r="AN63" s="36">
        <f t="shared" si="9"/>
        <v>2.1</v>
      </c>
      <c r="AO63" s="64">
        <f t="shared" si="17"/>
        <v>2937.6</v>
      </c>
      <c r="AP63" s="64">
        <f t="shared" si="18"/>
        <v>6048</v>
      </c>
      <c r="AQ63" s="15">
        <f t="shared" si="19"/>
        <v>0</v>
      </c>
      <c r="AR63" s="15">
        <f t="shared" si="19"/>
        <v>0</v>
      </c>
      <c r="AS63" s="18" t="e">
        <f t="shared" si="10"/>
        <v>#DIV/0!</v>
      </c>
    </row>
    <row r="64" spans="1:45" ht="17.25" customHeight="1">
      <c r="A64" s="46" t="s">
        <v>26</v>
      </c>
      <c r="B64" s="47" t="s">
        <v>34</v>
      </c>
      <c r="C64" s="48" t="s">
        <v>31</v>
      </c>
      <c r="D64" s="59">
        <v>0</v>
      </c>
      <c r="E64" s="56">
        <v>0</v>
      </c>
      <c r="F64" s="34">
        <v>0</v>
      </c>
      <c r="G64" s="13">
        <v>1512</v>
      </c>
      <c r="H64" s="13">
        <v>3618</v>
      </c>
      <c r="I64" s="18">
        <v>2.4</v>
      </c>
      <c r="J64" s="59">
        <v>0</v>
      </c>
      <c r="K64" s="56">
        <v>0</v>
      </c>
      <c r="L64" s="34">
        <v>0</v>
      </c>
      <c r="M64" s="13">
        <v>0</v>
      </c>
      <c r="N64" s="13">
        <v>0</v>
      </c>
      <c r="O64" s="18">
        <v>0</v>
      </c>
      <c r="P64" s="59">
        <v>0</v>
      </c>
      <c r="Q64" s="56">
        <v>0</v>
      </c>
      <c r="R64" s="34">
        <v>0</v>
      </c>
      <c r="S64" s="13">
        <v>1512</v>
      </c>
      <c r="T64" s="13">
        <v>1857.6</v>
      </c>
      <c r="U64" s="18">
        <v>1.2</v>
      </c>
      <c r="V64" s="59">
        <v>0</v>
      </c>
      <c r="W64" s="56">
        <v>0</v>
      </c>
      <c r="X64" s="34">
        <v>0</v>
      </c>
      <c r="Y64" s="13">
        <v>0</v>
      </c>
      <c r="Z64" s="13">
        <v>0</v>
      </c>
      <c r="AA64" s="18">
        <v>0</v>
      </c>
      <c r="AB64" s="59">
        <v>0</v>
      </c>
      <c r="AC64" s="56">
        <v>0</v>
      </c>
      <c r="AD64" s="34">
        <v>0</v>
      </c>
      <c r="AE64" s="13">
        <v>0</v>
      </c>
      <c r="AF64" s="13">
        <v>0</v>
      </c>
      <c r="AG64" s="18">
        <v>0</v>
      </c>
      <c r="AH64" s="22">
        <f t="shared" si="8"/>
        <v>0</v>
      </c>
      <c r="AI64" s="13">
        <f t="shared" si="12"/>
        <v>0</v>
      </c>
      <c r="AJ64" s="13">
        <f t="shared" si="13"/>
        <v>0</v>
      </c>
      <c r="AK64" s="13">
        <f t="shared" si="14"/>
        <v>3024</v>
      </c>
      <c r="AL64" s="56">
        <f t="shared" si="15"/>
        <v>5475.6</v>
      </c>
      <c r="AM64" s="18">
        <f t="shared" si="16"/>
        <v>1.8</v>
      </c>
      <c r="AN64" s="36">
        <f t="shared" si="9"/>
        <v>1.8</v>
      </c>
      <c r="AO64" s="64">
        <f t="shared" si="17"/>
        <v>3024</v>
      </c>
      <c r="AP64" s="64">
        <f t="shared" si="18"/>
        <v>5475.6</v>
      </c>
      <c r="AQ64" s="15">
        <f t="shared" si="19"/>
        <v>0</v>
      </c>
      <c r="AR64" s="15">
        <f t="shared" si="19"/>
        <v>0</v>
      </c>
      <c r="AS64" s="18" t="e">
        <f t="shared" si="10"/>
        <v>#DIV/0!</v>
      </c>
    </row>
    <row r="65" spans="1:45" ht="17.25" customHeight="1">
      <c r="A65" s="49"/>
      <c r="B65" s="47" t="s">
        <v>45</v>
      </c>
      <c r="C65" s="48" t="s">
        <v>31</v>
      </c>
      <c r="D65" s="59">
        <v>0</v>
      </c>
      <c r="E65" s="56">
        <v>0</v>
      </c>
      <c r="F65" s="34">
        <v>0</v>
      </c>
      <c r="G65" s="13">
        <v>626.4</v>
      </c>
      <c r="H65" s="13">
        <v>9169.2</v>
      </c>
      <c r="I65" s="18">
        <v>14.6</v>
      </c>
      <c r="J65" s="59">
        <v>0</v>
      </c>
      <c r="K65" s="56">
        <v>0</v>
      </c>
      <c r="L65" s="34">
        <v>0</v>
      </c>
      <c r="M65" s="13">
        <v>0</v>
      </c>
      <c r="N65" s="13">
        <v>0</v>
      </c>
      <c r="O65" s="18">
        <v>0</v>
      </c>
      <c r="P65" s="59">
        <v>0</v>
      </c>
      <c r="Q65" s="56">
        <v>0</v>
      </c>
      <c r="R65" s="34">
        <v>0</v>
      </c>
      <c r="S65" s="13">
        <v>626.4</v>
      </c>
      <c r="T65" s="13">
        <v>1771.2</v>
      </c>
      <c r="U65" s="18">
        <v>2.8</v>
      </c>
      <c r="V65" s="59">
        <v>0</v>
      </c>
      <c r="W65" s="56">
        <v>0</v>
      </c>
      <c r="X65" s="34">
        <v>0</v>
      </c>
      <c r="Y65" s="13">
        <v>626.4</v>
      </c>
      <c r="Z65" s="13">
        <v>583.2</v>
      </c>
      <c r="AA65" s="18">
        <v>0.9</v>
      </c>
      <c r="AB65" s="59">
        <v>0</v>
      </c>
      <c r="AC65" s="56">
        <v>0</v>
      </c>
      <c r="AD65" s="34">
        <v>0</v>
      </c>
      <c r="AE65" s="13">
        <v>626.4</v>
      </c>
      <c r="AF65" s="13">
        <v>2473.2</v>
      </c>
      <c r="AG65" s="18">
        <v>3.9</v>
      </c>
      <c r="AH65" s="22">
        <f t="shared" si="8"/>
        <v>0</v>
      </c>
      <c r="AI65" s="13">
        <f t="shared" si="12"/>
        <v>0</v>
      </c>
      <c r="AJ65" s="13">
        <f t="shared" si="13"/>
        <v>0</v>
      </c>
      <c r="AK65" s="13">
        <f t="shared" si="14"/>
        <v>2505.6</v>
      </c>
      <c r="AL65" s="56">
        <f t="shared" si="15"/>
        <v>13996.800000000003</v>
      </c>
      <c r="AM65" s="18">
        <f t="shared" si="16"/>
        <v>5.6</v>
      </c>
      <c r="AN65" s="36">
        <f t="shared" si="9"/>
        <v>5.6</v>
      </c>
      <c r="AO65" s="64">
        <f t="shared" si="17"/>
        <v>2505.6</v>
      </c>
      <c r="AP65" s="64">
        <f t="shared" si="18"/>
        <v>13996.800000000003</v>
      </c>
      <c r="AQ65" s="15">
        <f t="shared" si="19"/>
        <v>0</v>
      </c>
      <c r="AR65" s="15">
        <f t="shared" si="19"/>
        <v>0</v>
      </c>
      <c r="AS65" s="18" t="e">
        <f t="shared" si="10"/>
        <v>#DIV/0!</v>
      </c>
    </row>
    <row r="66" spans="1:45" ht="17.25" customHeight="1">
      <c r="A66" s="49"/>
      <c r="B66" s="47" t="s">
        <v>52</v>
      </c>
      <c r="C66" s="48" t="s">
        <v>31</v>
      </c>
      <c r="D66" s="59">
        <v>0</v>
      </c>
      <c r="E66" s="56">
        <v>0</v>
      </c>
      <c r="F66" s="34">
        <v>0</v>
      </c>
      <c r="G66" s="13">
        <v>0</v>
      </c>
      <c r="H66" s="13">
        <v>0</v>
      </c>
      <c r="I66" s="18">
        <v>0</v>
      </c>
      <c r="J66" s="59">
        <v>0</v>
      </c>
      <c r="K66" s="56">
        <v>0</v>
      </c>
      <c r="L66" s="34">
        <v>0</v>
      </c>
      <c r="M66" s="13">
        <v>842.4</v>
      </c>
      <c r="N66" s="13">
        <v>5389.2</v>
      </c>
      <c r="O66" s="18">
        <v>6.4</v>
      </c>
      <c r="P66" s="59">
        <v>0</v>
      </c>
      <c r="Q66" s="56">
        <v>0</v>
      </c>
      <c r="R66" s="34">
        <v>0</v>
      </c>
      <c r="S66" s="13">
        <v>842.4</v>
      </c>
      <c r="T66" s="13">
        <v>4320</v>
      </c>
      <c r="U66" s="18">
        <v>5.1</v>
      </c>
      <c r="V66" s="59">
        <v>0</v>
      </c>
      <c r="W66" s="56">
        <v>0</v>
      </c>
      <c r="X66" s="34">
        <v>0</v>
      </c>
      <c r="Y66" s="13">
        <v>842.4</v>
      </c>
      <c r="Z66" s="13">
        <v>691.2</v>
      </c>
      <c r="AA66" s="18">
        <v>0.8</v>
      </c>
      <c r="AB66" s="59">
        <v>0</v>
      </c>
      <c r="AC66" s="56">
        <v>0</v>
      </c>
      <c r="AD66" s="34">
        <v>0</v>
      </c>
      <c r="AE66" s="13">
        <v>842.4</v>
      </c>
      <c r="AF66" s="13">
        <v>3315.6</v>
      </c>
      <c r="AG66" s="18">
        <v>3.9</v>
      </c>
      <c r="AH66" s="22">
        <f t="shared" si="8"/>
        <v>0</v>
      </c>
      <c r="AI66" s="13">
        <f t="shared" si="12"/>
        <v>0</v>
      </c>
      <c r="AJ66" s="13">
        <f t="shared" si="13"/>
        <v>0</v>
      </c>
      <c r="AK66" s="13">
        <f t="shared" si="14"/>
        <v>3369.6</v>
      </c>
      <c r="AL66" s="56">
        <f t="shared" si="15"/>
        <v>13716.000000000002</v>
      </c>
      <c r="AM66" s="18">
        <f t="shared" si="16"/>
        <v>4.1</v>
      </c>
      <c r="AN66" s="36">
        <f t="shared" si="9"/>
        <v>4.1</v>
      </c>
      <c r="AO66" s="64">
        <f t="shared" si="17"/>
        <v>3369.6</v>
      </c>
      <c r="AP66" s="64">
        <f t="shared" si="18"/>
        <v>13716.000000000002</v>
      </c>
      <c r="AQ66" s="15">
        <f t="shared" si="19"/>
        <v>0</v>
      </c>
      <c r="AR66" s="15">
        <f t="shared" si="19"/>
        <v>0</v>
      </c>
      <c r="AS66" s="18" t="e">
        <f t="shared" si="10"/>
        <v>#DIV/0!</v>
      </c>
    </row>
    <row r="67" spans="1:45" ht="17.25" customHeight="1">
      <c r="A67" s="46" t="s">
        <v>53</v>
      </c>
      <c r="B67" s="47" t="s">
        <v>52</v>
      </c>
      <c r="C67" s="48" t="s">
        <v>31</v>
      </c>
      <c r="D67" s="59">
        <v>0</v>
      </c>
      <c r="E67" s="56">
        <v>0</v>
      </c>
      <c r="F67" s="34">
        <v>0</v>
      </c>
      <c r="G67" s="13">
        <v>0</v>
      </c>
      <c r="H67" s="13">
        <v>0</v>
      </c>
      <c r="I67" s="18">
        <v>0</v>
      </c>
      <c r="J67" s="59">
        <v>0</v>
      </c>
      <c r="K67" s="56">
        <v>0</v>
      </c>
      <c r="L67" s="34">
        <v>0</v>
      </c>
      <c r="M67" s="13">
        <v>496.8</v>
      </c>
      <c r="N67" s="13">
        <v>9871.2</v>
      </c>
      <c r="O67" s="18">
        <v>19.9</v>
      </c>
      <c r="P67" s="59">
        <v>0</v>
      </c>
      <c r="Q67" s="56">
        <v>0</v>
      </c>
      <c r="R67" s="34">
        <v>0</v>
      </c>
      <c r="S67" s="13">
        <v>496.8</v>
      </c>
      <c r="T67" s="13">
        <v>2775.6</v>
      </c>
      <c r="U67" s="18">
        <v>5.6</v>
      </c>
      <c r="V67" s="59">
        <v>0</v>
      </c>
      <c r="W67" s="56">
        <v>0</v>
      </c>
      <c r="X67" s="34">
        <v>0</v>
      </c>
      <c r="Y67" s="13">
        <v>496.8</v>
      </c>
      <c r="Z67" s="13">
        <v>766.8</v>
      </c>
      <c r="AA67" s="18">
        <v>1.5</v>
      </c>
      <c r="AB67" s="59">
        <v>0</v>
      </c>
      <c r="AC67" s="56">
        <v>0</v>
      </c>
      <c r="AD67" s="34">
        <v>0</v>
      </c>
      <c r="AE67" s="13">
        <v>496.8</v>
      </c>
      <c r="AF67" s="13">
        <v>1890</v>
      </c>
      <c r="AG67" s="18">
        <v>3.8</v>
      </c>
      <c r="AH67" s="22">
        <f t="shared" si="8"/>
        <v>0</v>
      </c>
      <c r="AI67" s="13">
        <f t="shared" si="12"/>
        <v>0</v>
      </c>
      <c r="AJ67" s="13">
        <f t="shared" si="13"/>
        <v>0</v>
      </c>
      <c r="AK67" s="13">
        <f t="shared" si="14"/>
        <v>1987.2</v>
      </c>
      <c r="AL67" s="56">
        <f t="shared" si="15"/>
        <v>15303.6</v>
      </c>
      <c r="AM67" s="18">
        <f t="shared" si="16"/>
        <v>7.7</v>
      </c>
      <c r="AN67" s="36">
        <f t="shared" si="9"/>
        <v>7.7</v>
      </c>
      <c r="AO67" s="64">
        <f t="shared" si="17"/>
        <v>1987.2</v>
      </c>
      <c r="AP67" s="64">
        <f t="shared" si="18"/>
        <v>15303.6</v>
      </c>
      <c r="AQ67" s="15">
        <f t="shared" si="19"/>
        <v>0</v>
      </c>
      <c r="AR67" s="15">
        <f t="shared" si="19"/>
        <v>0</v>
      </c>
      <c r="AS67" s="18" t="e">
        <f t="shared" si="10"/>
        <v>#DIV/0!</v>
      </c>
    </row>
    <row r="68" spans="1:45" ht="17.25" customHeight="1">
      <c r="A68" s="46" t="s">
        <v>27</v>
      </c>
      <c r="B68" s="47" t="s">
        <v>34</v>
      </c>
      <c r="C68" s="48" t="s">
        <v>31</v>
      </c>
      <c r="D68" s="59">
        <v>0</v>
      </c>
      <c r="E68" s="56">
        <v>0</v>
      </c>
      <c r="F68" s="34">
        <v>0</v>
      </c>
      <c r="G68" s="13">
        <v>777.6</v>
      </c>
      <c r="H68" s="13">
        <v>2732.4</v>
      </c>
      <c r="I68" s="18">
        <v>3.5</v>
      </c>
      <c r="J68" s="59">
        <v>0</v>
      </c>
      <c r="K68" s="56">
        <v>0</v>
      </c>
      <c r="L68" s="34">
        <v>0</v>
      </c>
      <c r="M68" s="13">
        <v>0</v>
      </c>
      <c r="N68" s="13">
        <v>0</v>
      </c>
      <c r="O68" s="18">
        <v>0</v>
      </c>
      <c r="P68" s="59">
        <v>0</v>
      </c>
      <c r="Q68" s="56">
        <v>0</v>
      </c>
      <c r="R68" s="34">
        <v>0</v>
      </c>
      <c r="S68" s="13">
        <v>777.6</v>
      </c>
      <c r="T68" s="13">
        <v>1857.6</v>
      </c>
      <c r="U68" s="18">
        <v>2.4</v>
      </c>
      <c r="V68" s="59">
        <v>0</v>
      </c>
      <c r="W68" s="56">
        <v>0</v>
      </c>
      <c r="X68" s="34">
        <v>0</v>
      </c>
      <c r="Y68" s="13">
        <v>777.6</v>
      </c>
      <c r="Z68" s="13">
        <v>853.2</v>
      </c>
      <c r="AA68" s="18">
        <v>1.1</v>
      </c>
      <c r="AB68" s="59">
        <v>0</v>
      </c>
      <c r="AC68" s="56">
        <v>0</v>
      </c>
      <c r="AD68" s="34">
        <v>0</v>
      </c>
      <c r="AE68" s="13">
        <v>777.6</v>
      </c>
      <c r="AF68" s="13">
        <v>972</v>
      </c>
      <c r="AG68" s="18">
        <v>1.3</v>
      </c>
      <c r="AH68" s="22">
        <f t="shared" si="8"/>
        <v>0</v>
      </c>
      <c r="AI68" s="13">
        <f t="shared" si="12"/>
        <v>0</v>
      </c>
      <c r="AJ68" s="13">
        <f t="shared" si="13"/>
        <v>0</v>
      </c>
      <c r="AK68" s="13">
        <f t="shared" si="14"/>
        <v>3110.4</v>
      </c>
      <c r="AL68" s="56">
        <f t="shared" si="15"/>
        <v>6415.2</v>
      </c>
      <c r="AM68" s="18">
        <f t="shared" si="16"/>
        <v>2.1</v>
      </c>
      <c r="AN68" s="36">
        <f t="shared" si="9"/>
        <v>2.1</v>
      </c>
      <c r="AO68" s="64">
        <f t="shared" si="17"/>
        <v>3110.4</v>
      </c>
      <c r="AP68" s="64">
        <f t="shared" si="18"/>
        <v>6415.2</v>
      </c>
      <c r="AQ68" s="15">
        <f t="shared" si="19"/>
        <v>0</v>
      </c>
      <c r="AR68" s="15">
        <f t="shared" si="19"/>
        <v>0</v>
      </c>
      <c r="AS68" s="18" t="e">
        <f t="shared" si="10"/>
        <v>#DIV/0!</v>
      </c>
    </row>
    <row r="69" spans="1:45" ht="17.25" customHeight="1">
      <c r="A69" s="50"/>
      <c r="B69" s="51" t="s">
        <v>52</v>
      </c>
      <c r="C69" s="48" t="s">
        <v>31</v>
      </c>
      <c r="D69" s="59">
        <v>0</v>
      </c>
      <c r="E69" s="56">
        <v>0</v>
      </c>
      <c r="F69" s="34">
        <v>0</v>
      </c>
      <c r="G69" s="13">
        <v>0</v>
      </c>
      <c r="H69" s="13">
        <v>0</v>
      </c>
      <c r="I69" s="18">
        <v>0</v>
      </c>
      <c r="J69" s="59">
        <v>0</v>
      </c>
      <c r="K69" s="56">
        <v>0</v>
      </c>
      <c r="L69" s="34">
        <v>0</v>
      </c>
      <c r="M69" s="13">
        <v>1447.2</v>
      </c>
      <c r="N69" s="13">
        <v>12744</v>
      </c>
      <c r="O69" s="18">
        <v>8.8</v>
      </c>
      <c r="P69" s="59">
        <v>0</v>
      </c>
      <c r="Q69" s="56">
        <v>0</v>
      </c>
      <c r="R69" s="34">
        <v>0</v>
      </c>
      <c r="S69" s="13">
        <v>1447.2</v>
      </c>
      <c r="T69" s="13">
        <v>7678.8</v>
      </c>
      <c r="U69" s="18">
        <v>5.3</v>
      </c>
      <c r="V69" s="59">
        <v>0</v>
      </c>
      <c r="W69" s="56">
        <v>0</v>
      </c>
      <c r="X69" s="34">
        <v>0</v>
      </c>
      <c r="Y69" s="13">
        <v>1447.2</v>
      </c>
      <c r="Z69" s="13">
        <v>1522.8</v>
      </c>
      <c r="AA69" s="18">
        <v>1.1</v>
      </c>
      <c r="AB69" s="59">
        <v>0</v>
      </c>
      <c r="AC69" s="56">
        <v>0</v>
      </c>
      <c r="AD69" s="34">
        <v>0</v>
      </c>
      <c r="AE69" s="13">
        <v>1447.2</v>
      </c>
      <c r="AF69" s="13">
        <v>3456</v>
      </c>
      <c r="AG69" s="18">
        <v>2.4</v>
      </c>
      <c r="AH69" s="22">
        <f t="shared" si="8"/>
        <v>0</v>
      </c>
      <c r="AI69" s="13">
        <f t="shared" si="12"/>
        <v>0</v>
      </c>
      <c r="AJ69" s="13">
        <f t="shared" si="13"/>
        <v>0</v>
      </c>
      <c r="AK69" s="13">
        <f t="shared" si="14"/>
        <v>5788.8</v>
      </c>
      <c r="AL69" s="56">
        <f t="shared" si="15"/>
        <v>25401.6</v>
      </c>
      <c r="AM69" s="18">
        <f t="shared" si="16"/>
        <v>4.4</v>
      </c>
      <c r="AN69" s="36">
        <f t="shared" si="9"/>
        <v>4.4</v>
      </c>
      <c r="AO69" s="64">
        <f t="shared" si="17"/>
        <v>5788.8</v>
      </c>
      <c r="AP69" s="64">
        <f t="shared" si="18"/>
        <v>25401.6</v>
      </c>
      <c r="AQ69" s="15">
        <f t="shared" si="19"/>
        <v>0</v>
      </c>
      <c r="AR69" s="15">
        <f t="shared" si="19"/>
        <v>0</v>
      </c>
      <c r="AS69" s="18" t="e">
        <f t="shared" si="10"/>
        <v>#DIV/0!</v>
      </c>
    </row>
    <row r="70" spans="1:45" ht="17.25" customHeight="1" thickBot="1">
      <c r="A70" s="52" t="s">
        <v>54</v>
      </c>
      <c r="B70" s="53" t="s">
        <v>52</v>
      </c>
      <c r="C70" s="54" t="s">
        <v>31</v>
      </c>
      <c r="D70" s="60">
        <v>0</v>
      </c>
      <c r="E70" s="57">
        <v>0</v>
      </c>
      <c r="F70" s="35">
        <v>0</v>
      </c>
      <c r="G70" s="14">
        <v>0</v>
      </c>
      <c r="H70" s="14">
        <v>0</v>
      </c>
      <c r="I70" s="19">
        <v>0</v>
      </c>
      <c r="J70" s="60">
        <v>0</v>
      </c>
      <c r="K70" s="57">
        <v>0</v>
      </c>
      <c r="L70" s="35">
        <v>0</v>
      </c>
      <c r="M70" s="14">
        <v>496.8</v>
      </c>
      <c r="N70" s="14">
        <v>6274.8</v>
      </c>
      <c r="O70" s="19">
        <v>12.6</v>
      </c>
      <c r="P70" s="60">
        <v>0</v>
      </c>
      <c r="Q70" s="57">
        <v>0</v>
      </c>
      <c r="R70" s="35">
        <v>0</v>
      </c>
      <c r="S70" s="14">
        <v>496.8</v>
      </c>
      <c r="T70" s="14">
        <v>2635.2</v>
      </c>
      <c r="U70" s="19">
        <v>5.3</v>
      </c>
      <c r="V70" s="60">
        <v>0</v>
      </c>
      <c r="W70" s="57">
        <v>0</v>
      </c>
      <c r="X70" s="35">
        <v>0</v>
      </c>
      <c r="Y70" s="14">
        <v>496.8</v>
      </c>
      <c r="Z70" s="14">
        <v>464.4</v>
      </c>
      <c r="AA70" s="19">
        <v>0.9</v>
      </c>
      <c r="AB70" s="60">
        <v>0</v>
      </c>
      <c r="AC70" s="57">
        <v>0</v>
      </c>
      <c r="AD70" s="35">
        <v>0</v>
      </c>
      <c r="AE70" s="14">
        <v>496.8</v>
      </c>
      <c r="AF70" s="14">
        <v>2073.6</v>
      </c>
      <c r="AG70" s="19">
        <v>4.2</v>
      </c>
      <c r="AH70" s="23">
        <f t="shared" si="8"/>
        <v>0</v>
      </c>
      <c r="AI70" s="14">
        <f t="shared" si="12"/>
        <v>0</v>
      </c>
      <c r="AJ70" s="14">
        <f t="shared" si="13"/>
        <v>0</v>
      </c>
      <c r="AK70" s="14">
        <f t="shared" si="14"/>
        <v>1987.2</v>
      </c>
      <c r="AL70" s="57">
        <f t="shared" si="15"/>
        <v>11448</v>
      </c>
      <c r="AM70" s="19">
        <f t="shared" si="16"/>
        <v>5.8</v>
      </c>
      <c r="AN70" s="37">
        <f t="shared" si="9"/>
        <v>5.8</v>
      </c>
      <c r="AO70" s="65">
        <f t="shared" si="17"/>
        <v>1987.2</v>
      </c>
      <c r="AP70" s="65">
        <f t="shared" si="18"/>
        <v>11448</v>
      </c>
      <c r="AQ70" s="16">
        <f t="shared" si="19"/>
        <v>0</v>
      </c>
      <c r="AR70" s="16">
        <f t="shared" si="19"/>
        <v>0</v>
      </c>
      <c r="AS70" s="19" t="e">
        <f>ROUND(AQ70/AR70,1)</f>
        <v>#DIV/0!</v>
      </c>
    </row>
    <row r="71" spans="1:45" ht="17.25" customHeight="1" thickBot="1" thickTop="1">
      <c r="A71" s="39" t="s">
        <v>75</v>
      </c>
      <c r="B71" s="40"/>
      <c r="C71" s="41"/>
      <c r="D71" s="61">
        <f>SUM(D7:D70)</f>
        <v>42606</v>
      </c>
      <c r="E71" s="58">
        <f>SUM(E7:E70)</f>
        <v>590533.2</v>
      </c>
      <c r="F71" s="42">
        <f>IF(D71&gt;0,ROUND(E71/D71,1),0)</f>
        <v>13.9</v>
      </c>
      <c r="G71" s="31">
        <f>SUM(G7:G70)</f>
        <v>43070.4</v>
      </c>
      <c r="H71" s="31">
        <f>SUM(H7:H70)</f>
        <v>395938.0000000001</v>
      </c>
      <c r="I71" s="32">
        <f>IF(G71&gt;0,ROUND(H71/G71,1),0)</f>
        <v>9.2</v>
      </c>
      <c r="J71" s="61">
        <f>SUM(J7:J70)</f>
        <v>69840.00000000001</v>
      </c>
      <c r="K71" s="58">
        <f>SUM(K7:K70)</f>
        <v>837010.8</v>
      </c>
      <c r="L71" s="42">
        <f>IF(J71&gt;0,ROUND(K71/J71,1),0)</f>
        <v>12</v>
      </c>
      <c r="M71" s="31">
        <f>SUM(M7:M70)</f>
        <v>47923.20000000001</v>
      </c>
      <c r="N71" s="31">
        <f>SUM(N7:N70)</f>
        <v>701546.3999999998</v>
      </c>
      <c r="O71" s="32">
        <f>IF(M71&gt;0,ROUND(N71/M71,1),0)</f>
        <v>14.6</v>
      </c>
      <c r="P71" s="61">
        <f>SUM(P7:P70)</f>
        <v>114807.96000000005</v>
      </c>
      <c r="Q71" s="58">
        <f>SUM(Q7:Q70)</f>
        <v>868714.1999999998</v>
      </c>
      <c r="R71" s="42">
        <f>IF(P71&gt;0,ROUND(Q71/P71,1),0)</f>
        <v>7.6</v>
      </c>
      <c r="S71" s="31">
        <f>SUM(S7:S70)</f>
        <v>90675.72</v>
      </c>
      <c r="T71" s="31">
        <f>SUM(T7:T70)</f>
        <v>749364.1199999994</v>
      </c>
      <c r="U71" s="32">
        <f>IF(S71&gt;0,ROUND(T71/S71,1),0)</f>
        <v>8.3</v>
      </c>
      <c r="V71" s="61">
        <f>SUM(V7:V70)</f>
        <v>108360.35999999999</v>
      </c>
      <c r="W71" s="58">
        <f>SUM(W7:W70)</f>
        <v>435607.2800000001</v>
      </c>
      <c r="X71" s="42">
        <f>IF(V71&gt;0,ROUND(W71/V71,1),0)</f>
        <v>4</v>
      </c>
      <c r="Y71" s="31">
        <f>SUM(Y7:Y70)</f>
        <v>83913.47999999998</v>
      </c>
      <c r="Z71" s="31">
        <f>SUM(Z7:Z70)</f>
        <v>259684.92000000007</v>
      </c>
      <c r="AA71" s="32">
        <f>IF(Y71&gt;0,ROUND(Z71/Y71,1),0)</f>
        <v>3.1</v>
      </c>
      <c r="AB71" s="61">
        <f>SUM(AB7:AB70)</f>
        <v>110296.5</v>
      </c>
      <c r="AC71" s="58">
        <f>SUM(AC7:AC70)</f>
        <v>322335.00000000006</v>
      </c>
      <c r="AD71" s="42">
        <f>IF(AB71&gt;0,ROUND(AC71/AB71,1),0)</f>
        <v>2.9</v>
      </c>
      <c r="AE71" s="31">
        <f>SUM(AE7:AE70)</f>
        <v>82703.51999999999</v>
      </c>
      <c r="AF71" s="31">
        <f>SUM(AF7:AF70)</f>
        <v>262386.7199999999</v>
      </c>
      <c r="AG71" s="32">
        <f>IF(AE71&gt;0,ROUND(AF71/AE71,1),0)</f>
        <v>3.2</v>
      </c>
      <c r="AH71" s="30">
        <f t="shared" si="8"/>
        <v>6.8</v>
      </c>
      <c r="AI71" s="31">
        <f>SUM(AI7:AI70)</f>
        <v>445910.8200000001</v>
      </c>
      <c r="AJ71" s="31">
        <f>SUM(AJ7:AJ70)</f>
        <v>3054200.48</v>
      </c>
      <c r="AK71" s="31">
        <f>SUM(AK7:AK70)</f>
        <v>348286.31999999995</v>
      </c>
      <c r="AL71" s="58">
        <f>SUM(AL7:AL70)</f>
        <v>2368920.16</v>
      </c>
      <c r="AM71" s="32">
        <f>IF(AK71&gt;0,ROUND(AL71/AK71,1),0)</f>
        <v>6.8</v>
      </c>
      <c r="AN71" s="43">
        <f t="shared" si="9"/>
        <v>6.8</v>
      </c>
      <c r="AO71" s="66">
        <f>SUM(AO7:AO70)</f>
        <v>794197.1399999998</v>
      </c>
      <c r="AP71" s="66">
        <f>SUM(AP7:AP70)</f>
        <v>5423120.639999998</v>
      </c>
      <c r="AQ71" s="17">
        <f>SUM(AQ7:AQ70)</f>
        <v>0</v>
      </c>
      <c r="AR71" s="17">
        <f>SUM(AR7:AR70)</f>
        <v>0</v>
      </c>
      <c r="AS71" s="20" t="e">
        <f>ROUND(AQ71/AR71,1)</f>
        <v>#DIV/0!</v>
      </c>
    </row>
    <row r="72" spans="1:45" ht="17.25" customHeight="1" thickBot="1">
      <c r="A72" s="7" t="s">
        <v>28</v>
      </c>
      <c r="B72" s="9"/>
      <c r="C72" s="10"/>
      <c r="D72" s="91">
        <f>COUNTIF(F7:F70,"&gt;0")</f>
        <v>14</v>
      </c>
      <c r="E72" s="92"/>
      <c r="F72" s="93"/>
      <c r="G72" s="94">
        <f>COUNTIF(I7:I70,"&gt;0")</f>
        <v>22</v>
      </c>
      <c r="H72" s="92"/>
      <c r="I72" s="95"/>
      <c r="J72" s="91">
        <f>COUNTIF(L7:L70,"&gt;0")</f>
        <v>21</v>
      </c>
      <c r="K72" s="92"/>
      <c r="L72" s="93"/>
      <c r="M72" s="94">
        <f>COUNTIF(O7:O70,"&gt;0")</f>
        <v>32</v>
      </c>
      <c r="N72" s="92"/>
      <c r="O72" s="95"/>
      <c r="P72" s="91">
        <f>COUNTIF(R7:R70,"&gt;0")</f>
        <v>35</v>
      </c>
      <c r="Q72" s="92"/>
      <c r="R72" s="93"/>
      <c r="S72" s="94">
        <f>COUNTIF(U7:U70,"&gt;0")</f>
        <v>53</v>
      </c>
      <c r="T72" s="92"/>
      <c r="U72" s="95"/>
      <c r="V72" s="91">
        <f>COUNTIF(X7:X70,"&gt;0")</f>
        <v>35</v>
      </c>
      <c r="W72" s="92"/>
      <c r="X72" s="93"/>
      <c r="Y72" s="94">
        <f>COUNTIF(AA7:AA70,"&gt;0")</f>
        <v>52</v>
      </c>
      <c r="Z72" s="92"/>
      <c r="AA72" s="95"/>
      <c r="AB72" s="91">
        <f>COUNTIF(AD7:AD70,"&gt;0")</f>
        <v>35</v>
      </c>
      <c r="AC72" s="92"/>
      <c r="AD72" s="93"/>
      <c r="AE72" s="94">
        <f>COUNTIF(AG7:AG70,"&gt;0")</f>
        <v>51</v>
      </c>
      <c r="AF72" s="92"/>
      <c r="AG72" s="95"/>
      <c r="AH72" s="91">
        <f>COUNTIF(AH7:AH70,"&gt;0")</f>
        <v>35</v>
      </c>
      <c r="AI72" s="92"/>
      <c r="AJ72" s="93"/>
      <c r="AK72" s="94">
        <f>COUNTIF(AM7:AM70,"&gt;0")</f>
        <v>54</v>
      </c>
      <c r="AL72" s="92"/>
      <c r="AM72" s="95"/>
      <c r="AN72" s="38">
        <f>COUNTIF(AN7:AN70,"&gt;0")</f>
        <v>64</v>
      </c>
      <c r="AO72" s="11"/>
      <c r="AP72" s="11"/>
      <c r="AQ72" s="11"/>
      <c r="AR72" s="11"/>
      <c r="AS72" s="12"/>
    </row>
    <row r="73" spans="3:45" ht="13.5">
      <c r="C73" s="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4:45" ht="13.5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4:45" ht="13.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</sheetData>
  <mergeCells count="44">
    <mergeCell ref="AH3:AN3"/>
    <mergeCell ref="AH72:AJ72"/>
    <mergeCell ref="AK72:AM72"/>
    <mergeCell ref="AE4:AG4"/>
    <mergeCell ref="AE5:AG5"/>
    <mergeCell ref="AB3:AG3"/>
    <mergeCell ref="AB72:AD72"/>
    <mergeCell ref="AE72:AG72"/>
    <mergeCell ref="AN4:AN5"/>
    <mergeCell ref="AK4:AM5"/>
    <mergeCell ref="V3:AA3"/>
    <mergeCell ref="V72:X72"/>
    <mergeCell ref="Y72:AA72"/>
    <mergeCell ref="AB4:AD4"/>
    <mergeCell ref="AB5:AD5"/>
    <mergeCell ref="V4:X4"/>
    <mergeCell ref="V5:X5"/>
    <mergeCell ref="Y4:AA4"/>
    <mergeCell ref="Y5:AA5"/>
    <mergeCell ref="S4:U4"/>
    <mergeCell ref="S5:U5"/>
    <mergeCell ref="P3:U3"/>
    <mergeCell ref="P72:R72"/>
    <mergeCell ref="S72:U72"/>
    <mergeCell ref="P5:R5"/>
    <mergeCell ref="D72:F72"/>
    <mergeCell ref="G72:I72"/>
    <mergeCell ref="J3:O3"/>
    <mergeCell ref="J72:L72"/>
    <mergeCell ref="M72:O72"/>
    <mergeCell ref="J4:L4"/>
    <mergeCell ref="J5:L5"/>
    <mergeCell ref="M4:O4"/>
    <mergeCell ref="M5:O5"/>
    <mergeCell ref="A3:A6"/>
    <mergeCell ref="B3:B6"/>
    <mergeCell ref="C3:C6"/>
    <mergeCell ref="AH4:AJ5"/>
    <mergeCell ref="D5:F5"/>
    <mergeCell ref="D4:F4"/>
    <mergeCell ref="G4:I4"/>
    <mergeCell ref="G5:I5"/>
    <mergeCell ref="D3:I3"/>
    <mergeCell ref="P4:R4"/>
  </mergeCells>
  <printOptions/>
  <pageMargins left="0.79" right="0.38" top="0.41" bottom="0.41" header="0.2" footer="0.21"/>
  <pageSetup fitToWidth="0" horizontalDpi="300" verticalDpi="300" orientation="portrait" paperSize="9" scale="68" r:id="rId1"/>
  <headerFooter alignWithMargins="0">
    <oddFooter>&amp;C&amp;P / &amp;N ページ</oddFooter>
  </headerFooter>
  <colBreaks count="5" manualBreakCount="5">
    <brk id="9" max="65535" man="1"/>
    <brk id="15" max="65535" man="1"/>
    <brk id="21" max="65535" man="1"/>
    <brk id="27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小野塚哲也</cp:lastModifiedBy>
  <cp:lastPrinted>2011-01-18T07:27:25Z</cp:lastPrinted>
  <dcterms:created xsi:type="dcterms:W3CDTF">2000-07-31T05:08:45Z</dcterms:created>
  <dcterms:modified xsi:type="dcterms:W3CDTF">2011-01-18T07:27:33Z</dcterms:modified>
  <cp:category/>
  <cp:version/>
  <cp:contentType/>
  <cp:contentStatus/>
</cp:coreProperties>
</file>