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drawings/drawing5.xml" ContentType="application/vnd.openxmlformats-officedocument.drawingml.chartshapes+xml"/>
  <Override PartName="/xl/charts/chart6.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Z:\4 情報提供関連\需給DB更新\R7年度更新データ\11月\"/>
    </mc:Choice>
  </mc:AlternateContent>
  <xr:revisionPtr revIDLastSave="0" documentId="13_ncr:1_{28D2A09C-D841-4989-B9E1-611DFC5D89B6}" xr6:coauthVersionLast="47" xr6:coauthVersionMax="47" xr10:uidLastSave="{00000000-0000-0000-0000-000000000000}"/>
  <bookViews>
    <workbookView xWindow="0" yWindow="0" windowWidth="20490" windowHeight="11520" xr2:uid="{00000000-000D-0000-FFFF-FFFF00000000}"/>
  </bookViews>
  <sheets>
    <sheet name="Ⅳ－16" sheetId="1" r:id="rId1"/>
  </sheets>
  <definedNames>
    <definedName name="_xlnm.Print_Area" localSheetId="0">'Ⅳ－16'!$A$1:$T$72</definedName>
    <definedName name="印刷1">#REF!</definedName>
    <definedName name="印刷2">#REF!</definedName>
    <definedName name="印刷3">#REF!</definedName>
    <definedName name="後場">#REF!</definedName>
    <definedName name="前場">#REF!</definedName>
    <definedName name="全集連系データ">#REF!</definedName>
    <definedName name="全農系デー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1" i="1" l="1"/>
  <c r="S41" i="1"/>
  <c r="Q42" i="1"/>
  <c r="P42" i="1"/>
  <c r="S68" i="1"/>
  <c r="S71" i="1"/>
  <c r="S70" i="1"/>
  <c r="R71" i="1"/>
  <c r="R70" i="1"/>
  <c r="P72" i="1"/>
  <c r="P71" i="1"/>
  <c r="E71" i="1"/>
  <c r="F71" i="1"/>
  <c r="G71" i="1"/>
  <c r="H71" i="1"/>
  <c r="I71" i="1"/>
  <c r="J71" i="1"/>
  <c r="K71" i="1"/>
  <c r="L71" i="1"/>
  <c r="M71" i="1"/>
  <c r="N71" i="1"/>
  <c r="O71" i="1"/>
  <c r="D72" i="1"/>
  <c r="D71" i="1"/>
  <c r="D70" i="1"/>
  <c r="D69" i="1"/>
  <c r="D68" i="1"/>
  <c r="D67" i="1"/>
  <c r="D66" i="1"/>
  <c r="D65" i="1"/>
  <c r="D64" i="1"/>
  <c r="D63" i="1"/>
  <c r="D62" i="1"/>
  <c r="E72" i="1"/>
  <c r="F72" i="1"/>
  <c r="G72" i="1"/>
  <c r="H72" i="1"/>
  <c r="I72" i="1"/>
  <c r="J72" i="1"/>
  <c r="K72" i="1"/>
  <c r="L72" i="1"/>
  <c r="M72" i="1"/>
  <c r="N72" i="1"/>
  <c r="O72" i="1"/>
  <c r="P57" i="1"/>
  <c r="S40" i="1"/>
  <c r="P56" i="1"/>
  <c r="P41" i="1"/>
  <c r="S28" i="1"/>
  <c r="Q41" i="1"/>
  <c r="P55" i="1"/>
  <c r="S39" i="1"/>
  <c r="T40" i="1" s="1"/>
  <c r="P54" i="1"/>
  <c r="E70" i="1"/>
  <c r="F70" i="1"/>
  <c r="G70" i="1"/>
  <c r="H70" i="1"/>
  <c r="I70" i="1"/>
  <c r="J70" i="1"/>
  <c r="K70" i="1"/>
  <c r="L70" i="1"/>
  <c r="M70" i="1"/>
  <c r="N70" i="1"/>
  <c r="O70" i="1"/>
  <c r="P40" i="1"/>
  <c r="Q40" i="1" s="1"/>
  <c r="S38" i="1"/>
  <c r="E69" i="1"/>
  <c r="F69" i="1"/>
  <c r="G69" i="1"/>
  <c r="H69" i="1"/>
  <c r="I69" i="1"/>
  <c r="J69" i="1"/>
  <c r="K69" i="1"/>
  <c r="L69" i="1"/>
  <c r="M69" i="1"/>
  <c r="N69" i="1"/>
  <c r="O69" i="1"/>
  <c r="P39" i="1"/>
  <c r="S37" i="1"/>
  <c r="O68" i="1"/>
  <c r="N68" i="1"/>
  <c r="M68" i="1"/>
  <c r="P53" i="1"/>
  <c r="L68" i="1"/>
  <c r="K68" i="1"/>
  <c r="J68" i="1"/>
  <c r="I68" i="1"/>
  <c r="H68" i="1"/>
  <c r="G68" i="1"/>
  <c r="F68" i="1"/>
  <c r="P38" i="1"/>
  <c r="E68" i="1"/>
  <c r="O67" i="1"/>
  <c r="N67" i="1"/>
  <c r="M67" i="1"/>
  <c r="L67" i="1"/>
  <c r="K67" i="1"/>
  <c r="J67" i="1"/>
  <c r="S36" i="1"/>
  <c r="I67" i="1"/>
  <c r="H67" i="1"/>
  <c r="G67" i="1"/>
  <c r="F67" i="1"/>
  <c r="E67" i="1"/>
  <c r="P52" i="1"/>
  <c r="P37" i="1"/>
  <c r="O66" i="1"/>
  <c r="N66" i="1"/>
  <c r="P36" i="1"/>
  <c r="M66" i="1"/>
  <c r="L66" i="1"/>
  <c r="K66" i="1"/>
  <c r="S35" i="1"/>
  <c r="J66" i="1"/>
  <c r="I66" i="1"/>
  <c r="H66" i="1"/>
  <c r="G66" i="1"/>
  <c r="O65" i="1"/>
  <c r="N65" i="1"/>
  <c r="F66" i="1"/>
  <c r="E66" i="1"/>
  <c r="P51" i="1"/>
  <c r="M65" i="1"/>
  <c r="L65" i="1"/>
  <c r="S34" i="1"/>
  <c r="K65" i="1"/>
  <c r="J65" i="1"/>
  <c r="I65" i="1"/>
  <c r="H65" i="1"/>
  <c r="G65" i="1"/>
  <c r="F65" i="1"/>
  <c r="E65" i="1"/>
  <c r="P50" i="1"/>
  <c r="P35" i="1"/>
  <c r="O64" i="1"/>
  <c r="N64" i="1"/>
  <c r="M64" i="1"/>
  <c r="L64" i="1"/>
  <c r="K64" i="1"/>
  <c r="J64" i="1"/>
  <c r="I64" i="1"/>
  <c r="H64" i="1"/>
  <c r="G64" i="1"/>
  <c r="F64" i="1"/>
  <c r="E64" i="1"/>
  <c r="O63" i="1"/>
  <c r="N63" i="1"/>
  <c r="M63" i="1"/>
  <c r="L63" i="1"/>
  <c r="R63" i="1" s="1"/>
  <c r="K63" i="1"/>
  <c r="J63" i="1"/>
  <c r="I63" i="1"/>
  <c r="H63" i="1"/>
  <c r="G63" i="1"/>
  <c r="F63" i="1"/>
  <c r="E63" i="1"/>
  <c r="O62" i="1"/>
  <c r="N62" i="1"/>
  <c r="M62" i="1"/>
  <c r="L62" i="1"/>
  <c r="K62" i="1"/>
  <c r="J62" i="1"/>
  <c r="I62" i="1"/>
  <c r="H62" i="1"/>
  <c r="G62" i="1"/>
  <c r="F62" i="1"/>
  <c r="E62" i="1"/>
  <c r="O61" i="1"/>
  <c r="N61" i="1"/>
  <c r="M61" i="1"/>
  <c r="L61" i="1"/>
  <c r="K61" i="1"/>
  <c r="J61" i="1"/>
  <c r="I61" i="1"/>
  <c r="O60" i="1"/>
  <c r="N60" i="1"/>
  <c r="M60" i="1"/>
  <c r="L60" i="1"/>
  <c r="K60" i="1"/>
  <c r="J60" i="1"/>
  <c r="I60" i="1"/>
  <c r="S33" i="1"/>
  <c r="S32" i="1"/>
  <c r="S31" i="1"/>
  <c r="S30" i="1"/>
  <c r="S29" i="1"/>
  <c r="T29" i="1" s="1"/>
  <c r="P34" i="1"/>
  <c r="P49" i="1"/>
  <c r="P33" i="1"/>
  <c r="P32" i="1"/>
  <c r="P31" i="1"/>
  <c r="P30" i="1"/>
  <c r="Q30" i="1" s="1"/>
  <c r="P29" i="1"/>
  <c r="P28" i="1"/>
  <c r="Q29" i="1" s="1"/>
  <c r="P48" i="1"/>
  <c r="P47" i="1"/>
  <c r="P68" i="1" l="1"/>
  <c r="R61" i="1"/>
  <c r="R62" i="1"/>
  <c r="S62" i="1" s="1"/>
  <c r="Q31" i="1"/>
  <c r="P62" i="1"/>
  <c r="P63" i="1"/>
  <c r="P64" i="1"/>
  <c r="Q36" i="1"/>
  <c r="Q39" i="1"/>
  <c r="R64" i="1"/>
  <c r="S64" i="1" s="1"/>
  <c r="P67" i="1"/>
  <c r="R69" i="1"/>
  <c r="P69" i="1"/>
  <c r="R68" i="1"/>
  <c r="R65" i="1"/>
  <c r="R66" i="1"/>
  <c r="P65" i="1"/>
  <c r="P66" i="1"/>
  <c r="Q37" i="1"/>
  <c r="S66" i="1"/>
  <c r="R67" i="1"/>
  <c r="Q34" i="1"/>
  <c r="T32" i="1"/>
  <c r="P70" i="1"/>
  <c r="T34" i="1"/>
  <c r="T30" i="1"/>
  <c r="T38" i="1"/>
  <c r="T35" i="1"/>
  <c r="T33" i="1"/>
  <c r="Q32" i="1"/>
  <c r="T31" i="1"/>
  <c r="T36" i="1"/>
  <c r="Q38" i="1"/>
  <c r="T37" i="1"/>
  <c r="Q35" i="1"/>
  <c r="S69" i="1"/>
  <c r="Q33" i="1"/>
  <c r="T39" i="1"/>
  <c r="S65" i="1" l="1"/>
  <c r="S67" i="1"/>
  <c r="S63" i="1"/>
</calcChain>
</file>

<file path=xl/sharedStrings.xml><?xml version="1.0" encoding="utf-8"?>
<sst xmlns="http://schemas.openxmlformats.org/spreadsheetml/2006/main" count="124" uniqueCount="76">
  <si>
    <t>11月</t>
    <rPh sb="2" eb="3">
      <t>ガツ</t>
    </rPh>
    <phoneticPr fontId="3"/>
  </si>
  <si>
    <t>12月</t>
    <rPh sb="2" eb="3">
      <t>ガツ</t>
    </rPh>
    <phoneticPr fontId="3"/>
  </si>
  <si>
    <t>2月</t>
  </si>
  <si>
    <t>3月</t>
  </si>
  <si>
    <t>4月</t>
  </si>
  <si>
    <t>5月</t>
  </si>
  <si>
    <t>6月</t>
  </si>
  <si>
    <t>1月</t>
    <phoneticPr fontId="3"/>
  </si>
  <si>
    <t>7月</t>
  </si>
  <si>
    <t>9月</t>
  </si>
  <si>
    <t>10月</t>
  </si>
  <si>
    <t>8月</t>
    <rPh sb="1" eb="2">
      <t>ガツ</t>
    </rPh>
    <phoneticPr fontId="3"/>
  </si>
  <si>
    <t>（包装代等込み）</t>
    <rPh sb="1" eb="3">
      <t>ホウソウ</t>
    </rPh>
    <rPh sb="3" eb="4">
      <t>ダイ</t>
    </rPh>
    <rPh sb="4" eb="5">
      <t>トウ</t>
    </rPh>
    <rPh sb="5" eb="6">
      <t>コ</t>
    </rPh>
    <phoneticPr fontId="3"/>
  </si>
  <si>
    <t>注１：価格には運賃、包装代、消費税相当額が含まれている。</t>
    <rPh sb="3" eb="5">
      <t>カカク</t>
    </rPh>
    <rPh sb="7" eb="9">
      <t>ウンチン</t>
    </rPh>
    <rPh sb="17" eb="19">
      <t>ソウトウ</t>
    </rPh>
    <rPh sb="19" eb="20">
      <t>ガク</t>
    </rPh>
    <rPh sb="21" eb="22">
      <t>フク</t>
    </rPh>
    <phoneticPr fontId="3"/>
  </si>
  <si>
    <t>注２：全銘柄平均価格は産地銘柄ごとの前年産検査数量ウエィトで加重平均した価格である。</t>
    <rPh sb="3" eb="6">
      <t>ゼンメイガラ</t>
    </rPh>
    <rPh sb="6" eb="8">
      <t>ヘイキン</t>
    </rPh>
    <rPh sb="8" eb="10">
      <t>カカク</t>
    </rPh>
    <rPh sb="11" eb="13">
      <t>サンチ</t>
    </rPh>
    <rPh sb="13" eb="15">
      <t>メイガラ</t>
    </rPh>
    <rPh sb="18" eb="19">
      <t>マエ</t>
    </rPh>
    <phoneticPr fontId="4"/>
  </si>
  <si>
    <t>（単位：円/玄米60kg）</t>
    <rPh sb="1" eb="3">
      <t>タンイ</t>
    </rPh>
    <rPh sb="4" eb="5">
      <t>エン</t>
    </rPh>
    <rPh sb="6" eb="8">
      <t>ゲンマイ</t>
    </rPh>
    <phoneticPr fontId="3"/>
  </si>
  <si>
    <t>Ⅳ－１６　米の相対取引価格 全銘柄平均価格の推移(出荷業者）（速報値）</t>
    <rPh sb="5" eb="6">
      <t>コメ</t>
    </rPh>
    <rPh sb="7" eb="9">
      <t>アイタイ</t>
    </rPh>
    <rPh sb="9" eb="11">
      <t>トリヒキ</t>
    </rPh>
    <rPh sb="11" eb="13">
      <t>カカク</t>
    </rPh>
    <rPh sb="14" eb="17">
      <t>ゼンメイガラ</t>
    </rPh>
    <rPh sb="17" eb="19">
      <t>ヘイキン</t>
    </rPh>
    <rPh sb="19" eb="21">
      <t>カカク</t>
    </rPh>
    <rPh sb="22" eb="24">
      <t>スイイ</t>
    </rPh>
    <rPh sb="25" eb="27">
      <t>シュッカ</t>
    </rPh>
    <rPh sb="27" eb="29">
      <t>ギョウシャ</t>
    </rPh>
    <rPh sb="31" eb="34">
      <t>ソクホウチ</t>
    </rPh>
    <phoneticPr fontId="4"/>
  </si>
  <si>
    <t>22年産平均価格</t>
    <rPh sb="2" eb="4">
      <t>ネンサン</t>
    </rPh>
    <rPh sb="4" eb="6">
      <t>ヘイキン</t>
    </rPh>
    <rPh sb="6" eb="8">
      <t>カカク</t>
    </rPh>
    <phoneticPr fontId="3"/>
  </si>
  <si>
    <t>23年産平均価格</t>
    <rPh sb="2" eb="4">
      <t>ネンサン</t>
    </rPh>
    <rPh sb="4" eb="6">
      <t>ヘイキン</t>
    </rPh>
    <rPh sb="6" eb="8">
      <t>カカク</t>
    </rPh>
    <phoneticPr fontId="3"/>
  </si>
  <si>
    <t>資料：農林水産省「米の相対取引価格（出荷業者）（速報）」</t>
  </si>
  <si>
    <t>24年産平均価格</t>
    <rPh sb="2" eb="4">
      <t>ネンサン</t>
    </rPh>
    <rPh sb="4" eb="6">
      <t>ヘイキン</t>
    </rPh>
    <rPh sb="6" eb="8">
      <t>カカク</t>
    </rPh>
    <phoneticPr fontId="3"/>
  </si>
  <si>
    <t>25年産平均価格</t>
    <rPh sb="2" eb="4">
      <t>ネンサン</t>
    </rPh>
    <rPh sb="4" eb="6">
      <t>ヘイキン</t>
    </rPh>
    <rPh sb="6" eb="8">
      <t>カカク</t>
    </rPh>
    <phoneticPr fontId="3"/>
  </si>
  <si>
    <t>26年産平均価格</t>
    <rPh sb="2" eb="4">
      <t>ネンサン</t>
    </rPh>
    <rPh sb="4" eb="6">
      <t>ヘイキン</t>
    </rPh>
    <rPh sb="6" eb="8">
      <t>カカク</t>
    </rPh>
    <phoneticPr fontId="3"/>
  </si>
  <si>
    <t>(参考）取引数量</t>
    <rPh sb="1" eb="3">
      <t>サンコウ</t>
    </rPh>
    <rPh sb="4" eb="6">
      <t>トリヒキ</t>
    </rPh>
    <rPh sb="6" eb="8">
      <t>スウリョウ</t>
    </rPh>
    <phoneticPr fontId="3"/>
  </si>
  <si>
    <t>25年産</t>
    <rPh sb="2" eb="4">
      <t>ネンサン</t>
    </rPh>
    <phoneticPr fontId="3"/>
  </si>
  <si>
    <t>26年産</t>
    <rPh sb="2" eb="4">
      <t>ネンサン</t>
    </rPh>
    <phoneticPr fontId="3"/>
  </si>
  <si>
    <t>（単位：玄米トン）</t>
    <rPh sb="1" eb="3">
      <t>タンイ</t>
    </rPh>
    <rPh sb="4" eb="6">
      <t>ゲンマイ</t>
    </rPh>
    <phoneticPr fontId="3"/>
  </si>
  <si>
    <t>24年産</t>
    <rPh sb="2" eb="4">
      <t>ネンサン</t>
    </rPh>
    <phoneticPr fontId="3"/>
  </si>
  <si>
    <t>計</t>
    <rPh sb="0" eb="1">
      <t>ケイ</t>
    </rPh>
    <phoneticPr fontId="3"/>
  </si>
  <si>
    <t>－</t>
    <phoneticPr fontId="3"/>
  </si>
  <si>
    <t>27年産平均価格</t>
    <rPh sb="2" eb="4">
      <t>ネンサン</t>
    </rPh>
    <rPh sb="4" eb="6">
      <t>ヘイキン</t>
    </rPh>
    <rPh sb="6" eb="8">
      <t>カカク</t>
    </rPh>
    <phoneticPr fontId="3"/>
  </si>
  <si>
    <t>27年産</t>
    <rPh sb="2" eb="4">
      <t>ネンサン</t>
    </rPh>
    <phoneticPr fontId="3"/>
  </si>
  <si>
    <t>28年産</t>
    <rPh sb="2" eb="4">
      <t>ネンサン</t>
    </rPh>
    <phoneticPr fontId="3"/>
  </si>
  <si>
    <t>28年産平均価格</t>
    <rPh sb="2" eb="4">
      <t>ネンサン</t>
    </rPh>
    <rPh sb="4" eb="6">
      <t>ヘイキン</t>
    </rPh>
    <rPh sb="6" eb="8">
      <t>カカク</t>
    </rPh>
    <phoneticPr fontId="3"/>
  </si>
  <si>
    <t>年度平均</t>
    <rPh sb="0" eb="2">
      <t>ネンド</t>
    </rPh>
    <rPh sb="2" eb="4">
      <t>ヘイキン</t>
    </rPh>
    <phoneticPr fontId="3"/>
  </si>
  <si>
    <t>23年度</t>
    <rPh sb="2" eb="4">
      <t>ネンド</t>
    </rPh>
    <phoneticPr fontId="3"/>
  </si>
  <si>
    <t>24年度</t>
    <rPh sb="2" eb="4">
      <t>ネンド</t>
    </rPh>
    <phoneticPr fontId="3"/>
  </si>
  <si>
    <t>25年度</t>
    <rPh sb="2" eb="4">
      <t>ネンド</t>
    </rPh>
    <phoneticPr fontId="3"/>
  </si>
  <si>
    <t>26年度</t>
    <rPh sb="2" eb="4">
      <t>ネンド</t>
    </rPh>
    <phoneticPr fontId="3"/>
  </si>
  <si>
    <t>27年度</t>
    <rPh sb="2" eb="4">
      <t>ネンド</t>
    </rPh>
    <phoneticPr fontId="3"/>
  </si>
  <si>
    <t>28年度</t>
    <rPh sb="2" eb="4">
      <t>ネンド</t>
    </rPh>
    <phoneticPr fontId="3"/>
  </si>
  <si>
    <t>対前年度比
(%）</t>
    <rPh sb="0" eb="1">
      <t>タイ</t>
    </rPh>
    <rPh sb="1" eb="5">
      <t>ゼンネンドヒ</t>
    </rPh>
    <phoneticPr fontId="3"/>
  </si>
  <si>
    <t>対前年産比
(%）</t>
    <rPh sb="0" eb="1">
      <t>タイ</t>
    </rPh>
    <rPh sb="1" eb="3">
      <t>ゼンネン</t>
    </rPh>
    <rPh sb="3" eb="4">
      <t>サン</t>
    </rPh>
    <rPh sb="4" eb="5">
      <t>ヒ</t>
    </rPh>
    <phoneticPr fontId="3"/>
  </si>
  <si>
    <t>（単位：億円）</t>
    <rPh sb="1" eb="3">
      <t>タンイ</t>
    </rPh>
    <rPh sb="4" eb="5">
      <t>オク</t>
    </rPh>
    <rPh sb="5" eb="6">
      <t>エン</t>
    </rPh>
    <phoneticPr fontId="3"/>
  </si>
  <si>
    <t>年度計</t>
    <rPh sb="0" eb="2">
      <t>ネンド</t>
    </rPh>
    <rPh sb="2" eb="3">
      <t>ケイ</t>
    </rPh>
    <phoneticPr fontId="3"/>
  </si>
  <si>
    <t>(参考）平均価格（円/玄米トン）×取引数量（玄米トン）</t>
    <rPh sb="1" eb="3">
      <t>サンコウ</t>
    </rPh>
    <rPh sb="4" eb="6">
      <t>ヘイキン</t>
    </rPh>
    <rPh sb="6" eb="8">
      <t>カカク</t>
    </rPh>
    <rPh sb="9" eb="10">
      <t>エン</t>
    </rPh>
    <rPh sb="11" eb="13">
      <t>ゲンマイ</t>
    </rPh>
    <rPh sb="17" eb="19">
      <t>トリヒキ</t>
    </rPh>
    <rPh sb="19" eb="21">
      <t>スウリョウ</t>
    </rPh>
    <rPh sb="22" eb="24">
      <t>ゲンマイ</t>
    </rPh>
    <phoneticPr fontId="3"/>
  </si>
  <si>
    <t>29年度</t>
    <rPh sb="2" eb="4">
      <t>ネンド</t>
    </rPh>
    <phoneticPr fontId="3"/>
  </si>
  <si>
    <t>29年産</t>
    <rPh sb="2" eb="4">
      <t>ネンサン</t>
    </rPh>
    <phoneticPr fontId="3"/>
  </si>
  <si>
    <t>29年産平均価格</t>
    <rPh sb="2" eb="4">
      <t>ネンサン</t>
    </rPh>
    <rPh sb="4" eb="6">
      <t>ヘイキン</t>
    </rPh>
    <rPh sb="6" eb="8">
      <t>カカク</t>
    </rPh>
    <phoneticPr fontId="3"/>
  </si>
  <si>
    <t>30年産平均価格</t>
    <rPh sb="2" eb="4">
      <t>ネンサン</t>
    </rPh>
    <rPh sb="4" eb="6">
      <t>ヘイキン</t>
    </rPh>
    <rPh sb="6" eb="8">
      <t>カカク</t>
    </rPh>
    <phoneticPr fontId="3"/>
  </si>
  <si>
    <t>30年産</t>
    <rPh sb="2" eb="4">
      <t>ネンサン</t>
    </rPh>
    <phoneticPr fontId="3"/>
  </si>
  <si>
    <t>30年度</t>
    <phoneticPr fontId="3"/>
  </si>
  <si>
    <t>30年度</t>
    <phoneticPr fontId="3"/>
  </si>
  <si>
    <t>元年度</t>
    <rPh sb="0" eb="1">
      <t>ガン</t>
    </rPh>
    <rPh sb="1" eb="3">
      <t>ネンド</t>
    </rPh>
    <phoneticPr fontId="3"/>
  </si>
  <si>
    <t>元年度</t>
    <rPh sb="0" eb="2">
      <t>ガンネン</t>
    </rPh>
    <rPh sb="2" eb="3">
      <t>ド</t>
    </rPh>
    <phoneticPr fontId="3"/>
  </si>
  <si>
    <t>元年産平均価格</t>
    <rPh sb="0" eb="1">
      <t>ガン</t>
    </rPh>
    <rPh sb="1" eb="3">
      <t>ネンサン</t>
    </rPh>
    <rPh sb="3" eb="5">
      <t>ヘイキン</t>
    </rPh>
    <rPh sb="5" eb="7">
      <t>カカク</t>
    </rPh>
    <phoneticPr fontId="3"/>
  </si>
  <si>
    <t>元年産</t>
    <rPh sb="0" eb="1">
      <t>ガン</t>
    </rPh>
    <rPh sb="1" eb="3">
      <t>ネンサン</t>
    </rPh>
    <phoneticPr fontId="3"/>
  </si>
  <si>
    <t>2年度</t>
    <rPh sb="1" eb="3">
      <t>ネンド</t>
    </rPh>
    <rPh sb="2" eb="3">
      <t>ド</t>
    </rPh>
    <phoneticPr fontId="3"/>
  </si>
  <si>
    <t>2年産</t>
    <rPh sb="1" eb="3">
      <t>ネンサン</t>
    </rPh>
    <phoneticPr fontId="3"/>
  </si>
  <si>
    <t>2年産平均価格</t>
    <rPh sb="1" eb="3">
      <t>ネンサン</t>
    </rPh>
    <rPh sb="3" eb="5">
      <t>ヘイキン</t>
    </rPh>
    <rPh sb="5" eb="7">
      <t>カカク</t>
    </rPh>
    <phoneticPr fontId="3"/>
  </si>
  <si>
    <t>3年産平均価格</t>
    <rPh sb="1" eb="3">
      <t>ネンサン</t>
    </rPh>
    <rPh sb="3" eb="5">
      <t>ヘイキン</t>
    </rPh>
    <rPh sb="5" eb="7">
      <t>カカク</t>
    </rPh>
    <phoneticPr fontId="3"/>
  </si>
  <si>
    <t>3年産</t>
    <rPh sb="1" eb="3">
      <t>ネンサン</t>
    </rPh>
    <phoneticPr fontId="3"/>
  </si>
  <si>
    <t>3年度</t>
    <rPh sb="1" eb="3">
      <t>ネンド</t>
    </rPh>
    <rPh sb="2" eb="3">
      <t>ド</t>
    </rPh>
    <phoneticPr fontId="3"/>
  </si>
  <si>
    <t>4年産平均価格</t>
    <rPh sb="1" eb="3">
      <t>ネンサン</t>
    </rPh>
    <rPh sb="3" eb="5">
      <t>ヘイキン</t>
    </rPh>
    <rPh sb="5" eb="7">
      <t>カカク</t>
    </rPh>
    <phoneticPr fontId="3"/>
  </si>
  <si>
    <t>4年産</t>
    <rPh sb="1" eb="3">
      <t>ネンサン</t>
    </rPh>
    <phoneticPr fontId="3"/>
  </si>
  <si>
    <t>4年度</t>
    <rPh sb="1" eb="3">
      <t>ネンド</t>
    </rPh>
    <rPh sb="2" eb="3">
      <t>ド</t>
    </rPh>
    <phoneticPr fontId="3"/>
  </si>
  <si>
    <t>4年度</t>
    <phoneticPr fontId="3"/>
  </si>
  <si>
    <t>5年産平均価格</t>
    <rPh sb="1" eb="3">
      <t>ネンサン</t>
    </rPh>
    <rPh sb="3" eb="5">
      <t>ヘイキン</t>
    </rPh>
    <rPh sb="5" eb="7">
      <t>カカク</t>
    </rPh>
    <phoneticPr fontId="3"/>
  </si>
  <si>
    <t>5年産</t>
    <rPh sb="1" eb="3">
      <t>ネンサン</t>
    </rPh>
    <phoneticPr fontId="3"/>
  </si>
  <si>
    <t>5年度</t>
  </si>
  <si>
    <t>5年度</t>
    <phoneticPr fontId="3"/>
  </si>
  <si>
    <t>単純平均</t>
    <rPh sb="0" eb="2">
      <t>タンジュン</t>
    </rPh>
    <rPh sb="2" eb="4">
      <t>ヘイキン</t>
    </rPh>
    <phoneticPr fontId="3"/>
  </si>
  <si>
    <t>6年産平均価格</t>
    <rPh sb="1" eb="3">
      <t>ネンサン</t>
    </rPh>
    <rPh sb="3" eb="5">
      <t>ヘイキン</t>
    </rPh>
    <rPh sb="5" eb="7">
      <t>カカク</t>
    </rPh>
    <phoneticPr fontId="3"/>
  </si>
  <si>
    <t>6年度</t>
    <rPh sb="1" eb="3">
      <t>ネンド</t>
    </rPh>
    <rPh sb="2" eb="3">
      <t>ド</t>
    </rPh>
    <phoneticPr fontId="3"/>
  </si>
  <si>
    <t>6年産</t>
    <rPh sb="1" eb="3">
      <t>ネンサン</t>
    </rPh>
    <phoneticPr fontId="3"/>
  </si>
  <si>
    <t>6年度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</si>
</sst>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_ ;[Red]\-#,##0\ "/>
    <numFmt numFmtId="179" formatCode="#,##0.0;&quot;▲ &quot;#,##0.0"/>
    <numFmt numFmtId="180" formatCode="0.0;&quot;▲ &quot;0.0"/>
  </numFmts>
  <fonts count="13" x14ac:knownFonts="1">
    <font>
      <sz val="11"/>
      <name val="ＭＳ Ｐゴシック"/>
      <family val="3"/>
      <charset val="128"/>
    </font>
    <font>
      <sz val="11"/>
      <name val="ＭＳ Ｐゴシック"/>
      <family val="3"/>
      <charset val="128"/>
    </font>
    <font>
      <b/>
      <sz val="13"/>
      <name val="ＭＳ ゴシック"/>
      <family val="3"/>
      <charset val="128"/>
    </font>
    <font>
      <sz val="6"/>
      <name val="ＭＳ Ｐゴシック"/>
      <family val="3"/>
      <charset val="128"/>
    </font>
    <font>
      <sz val="6"/>
      <name val="ＭＳ 明朝"/>
      <family val="1"/>
      <charset val="128"/>
    </font>
    <font>
      <sz val="13"/>
      <name val="ＭＳ 明朝"/>
      <family val="1"/>
      <charset val="128"/>
    </font>
    <font>
      <sz val="11.5"/>
      <name val="ＭＳ Ｐゴシック"/>
      <family val="3"/>
      <charset val="128"/>
    </font>
    <font>
      <sz val="10"/>
      <name val="ＭＳ Ｐゴシック"/>
      <family val="3"/>
      <charset val="128"/>
    </font>
    <font>
      <sz val="13"/>
      <name val="ＭＳ Ｐゴシック"/>
      <family val="3"/>
      <charset val="128"/>
    </font>
    <font>
      <sz val="9"/>
      <name val="ＭＳ Ｐゴシック"/>
      <family val="3"/>
      <charset val="128"/>
    </font>
    <font>
      <sz val="11"/>
      <name val="ＭＳ ゴシック"/>
      <family val="3"/>
      <charset val="128"/>
    </font>
    <font>
      <sz val="11"/>
      <name val="ＭＳ 明朝"/>
      <family val="1"/>
      <charset val="128"/>
    </font>
    <font>
      <sz val="8"/>
      <name val="ＭＳ Ｐゴシック"/>
      <family val="3"/>
      <charset val="128"/>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51">
    <xf numFmtId="0" fontId="0" fillId="0" borderId="0" xfId="0">
      <alignment vertical="center"/>
    </xf>
    <xf numFmtId="0" fontId="5" fillId="2" borderId="0" xfId="2" applyFont="1" applyFill="1">
      <alignment vertical="center"/>
    </xf>
    <xf numFmtId="0" fontId="6" fillId="2" borderId="1" xfId="2" applyFont="1" applyFill="1" applyBorder="1" applyAlignment="1">
      <alignment horizontal="center" vertical="center"/>
    </xf>
    <xf numFmtId="0" fontId="7" fillId="2" borderId="0" xfId="1" applyFont="1" applyFill="1" applyAlignment="1">
      <alignment horizontal="right"/>
    </xf>
    <xf numFmtId="0" fontId="5" fillId="2" borderId="0" xfId="1" applyFont="1" applyFill="1">
      <alignment vertical="center"/>
    </xf>
    <xf numFmtId="0" fontId="2" fillId="2" borderId="0" xfId="2" applyFont="1" applyFill="1">
      <alignment vertical="center"/>
    </xf>
    <xf numFmtId="0" fontId="8" fillId="2" borderId="0" xfId="2" applyFont="1" applyFill="1">
      <alignment vertical="center"/>
    </xf>
    <xf numFmtId="0" fontId="7" fillId="2" borderId="0" xfId="2" applyFont="1" applyFill="1">
      <alignment vertical="center"/>
    </xf>
    <xf numFmtId="0" fontId="7" fillId="2" borderId="0" xfId="1" applyFont="1" applyFill="1">
      <alignment vertical="center"/>
    </xf>
    <xf numFmtId="0" fontId="8" fillId="2" borderId="0" xfId="1" applyFont="1" applyFill="1">
      <alignment vertical="center"/>
    </xf>
    <xf numFmtId="3" fontId="9" fillId="2" borderId="1" xfId="2" applyNumberFormat="1" applyFont="1" applyFill="1" applyBorder="1" applyAlignment="1">
      <alignment horizontal="center" vertical="center" shrinkToFit="1"/>
    </xf>
    <xf numFmtId="178" fontId="9" fillId="0" borderId="1" xfId="2" applyNumberFormat="1" applyFont="1" applyBorder="1" applyAlignment="1">
      <alignment vertical="center" shrinkToFit="1"/>
    </xf>
    <xf numFmtId="0" fontId="10" fillId="2" borderId="0" xfId="2" applyFont="1" applyFill="1" applyAlignment="1"/>
    <xf numFmtId="0" fontId="11" fillId="2" borderId="0" xfId="2" applyFont="1" applyFill="1" applyAlignment="1"/>
    <xf numFmtId="176" fontId="9" fillId="0" borderId="1" xfId="2" applyNumberFormat="1" applyFont="1" applyBorder="1">
      <alignment vertical="center"/>
    </xf>
    <xf numFmtId="0" fontId="9" fillId="2" borderId="0" xfId="2" applyFont="1" applyFill="1">
      <alignment vertical="center"/>
    </xf>
    <xf numFmtId="0" fontId="9" fillId="2" borderId="0" xfId="1" applyFont="1" applyFill="1">
      <alignment vertical="center"/>
    </xf>
    <xf numFmtId="178" fontId="9" fillId="2" borderId="0" xfId="2" applyNumberFormat="1" applyFont="1" applyFill="1" applyAlignment="1">
      <alignment vertical="center" shrinkToFit="1"/>
    </xf>
    <xf numFmtId="0" fontId="9" fillId="2" borderId="1" xfId="2" applyFont="1" applyFill="1" applyBorder="1">
      <alignment vertical="center"/>
    </xf>
    <xf numFmtId="0" fontId="6" fillId="2" borderId="2" xfId="2" applyFont="1" applyFill="1" applyBorder="1" applyAlignment="1">
      <alignment horizontal="center" vertical="center"/>
    </xf>
    <xf numFmtId="176" fontId="9" fillId="0" borderId="2" xfId="2" applyNumberFormat="1" applyFont="1" applyBorder="1">
      <alignment vertical="center"/>
    </xf>
    <xf numFmtId="0" fontId="9" fillId="2" borderId="3" xfId="2" applyFont="1" applyFill="1" applyBorder="1" applyAlignment="1">
      <alignment horizontal="center" vertical="center"/>
    </xf>
    <xf numFmtId="0" fontId="9" fillId="2" borderId="0" xfId="2" applyFont="1" applyFill="1" applyAlignment="1">
      <alignment horizontal="right" vertical="center"/>
    </xf>
    <xf numFmtId="0" fontId="9" fillId="2" borderId="0" xfId="1" applyFont="1" applyFill="1" applyAlignment="1">
      <alignment horizontal="right" vertical="center"/>
    </xf>
    <xf numFmtId="177" fontId="9" fillId="2" borderId="1" xfId="2" applyNumberFormat="1" applyFont="1" applyFill="1" applyBorder="1" applyAlignment="1">
      <alignment horizontal="right" vertical="center"/>
    </xf>
    <xf numFmtId="180" fontId="9" fillId="2" borderId="1" xfId="2" applyNumberFormat="1" applyFont="1" applyFill="1" applyBorder="1">
      <alignment vertical="center"/>
    </xf>
    <xf numFmtId="0" fontId="12" fillId="2" borderId="1" xfId="2" applyFont="1" applyFill="1" applyBorder="1" applyAlignment="1">
      <alignment horizontal="center" vertical="center" wrapText="1"/>
    </xf>
    <xf numFmtId="0" fontId="6" fillId="2" borderId="0" xfId="2" applyFont="1" applyFill="1" applyAlignment="1">
      <alignment horizontal="center" vertical="center"/>
    </xf>
    <xf numFmtId="3" fontId="9" fillId="2" borderId="0" xfId="2" applyNumberFormat="1" applyFont="1" applyFill="1" applyAlignment="1">
      <alignment horizontal="center" vertical="center" shrinkToFit="1"/>
    </xf>
    <xf numFmtId="179" fontId="9" fillId="0" borderId="2" xfId="2" applyNumberFormat="1" applyFont="1" applyBorder="1">
      <alignment vertical="center"/>
    </xf>
    <xf numFmtId="177" fontId="9" fillId="2" borderId="1" xfId="2" applyNumberFormat="1" applyFont="1" applyFill="1" applyBorder="1" applyAlignment="1">
      <alignment horizontal="center" vertical="center" shrinkToFit="1"/>
    </xf>
    <xf numFmtId="177" fontId="9" fillId="0" borderId="1" xfId="2" applyNumberFormat="1" applyFont="1" applyBorder="1" applyAlignment="1">
      <alignment horizontal="right" vertical="center" shrinkToFit="1"/>
    </xf>
    <xf numFmtId="177" fontId="9" fillId="0" borderId="1" xfId="2" applyNumberFormat="1" applyFont="1" applyBorder="1" applyAlignment="1">
      <alignment vertical="center" shrinkToFit="1"/>
    </xf>
    <xf numFmtId="177" fontId="9" fillId="2" borderId="1" xfId="2" applyNumberFormat="1" applyFont="1" applyFill="1" applyBorder="1" applyAlignment="1">
      <alignment horizontal="right" vertical="center" shrinkToFit="1"/>
    </xf>
    <xf numFmtId="178" fontId="7" fillId="0" borderId="1" xfId="2" applyNumberFormat="1" applyFont="1" applyBorder="1" applyAlignment="1">
      <alignment vertical="center" shrinkToFit="1"/>
    </xf>
    <xf numFmtId="176" fontId="9" fillId="0" borderId="1" xfId="2" applyNumberFormat="1" applyFont="1" applyBorder="1" applyAlignment="1">
      <alignment vertical="center" shrinkToFit="1"/>
    </xf>
    <xf numFmtId="0" fontId="3" fillId="2" borderId="1" xfId="2" applyFont="1" applyFill="1" applyBorder="1" applyAlignment="1">
      <alignment horizontal="center" vertical="center" wrapText="1"/>
    </xf>
    <xf numFmtId="177" fontId="9" fillId="0" borderId="2" xfId="2" applyNumberFormat="1" applyFont="1" applyBorder="1" applyAlignment="1">
      <alignment vertical="center" shrinkToFit="1"/>
    </xf>
    <xf numFmtId="0" fontId="7" fillId="2" borderId="4" xfId="2" applyFont="1" applyFill="1" applyBorder="1" applyAlignment="1">
      <alignment horizontal="center" vertical="center"/>
    </xf>
    <xf numFmtId="0" fontId="7" fillId="2" borderId="2" xfId="2" applyFont="1" applyFill="1" applyBorder="1" applyAlignment="1">
      <alignment horizontal="right" vertical="center"/>
    </xf>
    <xf numFmtId="0" fontId="7" fillId="2" borderId="5" xfId="2" applyFont="1" applyFill="1" applyBorder="1" applyAlignment="1">
      <alignment horizontal="right" vertical="center"/>
    </xf>
    <xf numFmtId="0" fontId="7" fillId="2" borderId="4" xfId="2" applyFont="1" applyFill="1" applyBorder="1" applyAlignment="1">
      <alignment horizontal="right" vertical="center"/>
    </xf>
    <xf numFmtId="0" fontId="7" fillId="2" borderId="6" xfId="2" applyFont="1" applyFill="1" applyBorder="1" applyAlignment="1">
      <alignment horizontal="right" vertical="center"/>
    </xf>
    <xf numFmtId="177" fontId="9" fillId="0" borderId="7" xfId="2" applyNumberFormat="1" applyFont="1" applyBorder="1" applyAlignment="1">
      <alignment vertical="center" shrinkToFit="1"/>
    </xf>
    <xf numFmtId="0" fontId="9" fillId="2" borderId="1" xfId="2" applyFont="1" applyFill="1" applyBorder="1" applyAlignment="1">
      <alignment vertical="center" shrinkToFit="1"/>
    </xf>
    <xf numFmtId="0" fontId="7" fillId="2" borderId="4"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2" xfId="2" applyFont="1" applyFill="1" applyBorder="1" applyAlignment="1">
      <alignment horizontal="center" vertical="center"/>
    </xf>
    <xf numFmtId="0" fontId="7" fillId="2" borderId="5" xfId="2" applyFont="1" applyFill="1" applyBorder="1" applyAlignment="1">
      <alignment horizontal="center" vertical="center"/>
    </xf>
    <xf numFmtId="0" fontId="9" fillId="2" borderId="3" xfId="2" applyFont="1" applyFill="1" applyBorder="1" applyAlignment="1">
      <alignment horizontal="center" vertical="center"/>
    </xf>
    <xf numFmtId="0" fontId="0" fillId="0" borderId="1" xfId="0" applyBorder="1" applyAlignment="1">
      <alignment horizontal="center" vertical="center"/>
    </xf>
  </cellXfs>
  <cellStyles count="3">
    <cellStyle name="標準" xfId="0" builtinId="0"/>
    <cellStyle name="標準_~1765379" xfId="1" xr:uid="{00000000-0005-0000-0000-000001000000}"/>
    <cellStyle name="標準_~7852408"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89-41FD-B699-2A6280E83777}"/>
                </c:ext>
              </c:extLst>
            </c:dLbl>
            <c:dLbl>
              <c:idx val="1"/>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89-41FD-B699-2A6280E83777}"/>
                </c:ext>
              </c:extLst>
            </c:dLbl>
            <c:dLbl>
              <c:idx val="2"/>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89-41FD-B699-2A6280E83777}"/>
                </c:ext>
              </c:extLst>
            </c:dLbl>
            <c:dLbl>
              <c:idx val="3"/>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89-41FD-B699-2A6280E83777}"/>
                </c:ext>
              </c:extLst>
            </c:dLbl>
            <c:dLbl>
              <c:idx val="4"/>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89-41FD-B699-2A6280E83777}"/>
                </c:ext>
              </c:extLst>
            </c:dLbl>
            <c:dLbl>
              <c:idx val="5"/>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E89-41FD-B699-2A6280E83777}"/>
                </c:ext>
              </c:extLst>
            </c:dLbl>
            <c:dLbl>
              <c:idx val="6"/>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E89-41FD-B699-2A6280E83777}"/>
                </c:ext>
              </c:extLst>
            </c:dLbl>
            <c:dLbl>
              <c:idx val="7"/>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E89-41FD-B699-2A6280E83777}"/>
                </c:ext>
              </c:extLst>
            </c:dLbl>
            <c:dLbl>
              <c:idx val="8"/>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E89-41FD-B699-2A6280E83777}"/>
                </c:ext>
              </c:extLst>
            </c:dLbl>
            <c:dLbl>
              <c:idx val="9"/>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E89-41FD-B699-2A6280E83777}"/>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ＭＳ ゴシック"/>
                    <a:ea typeface="ＭＳ ゴシック"/>
                    <a:cs typeface="ＭＳ 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5年産</c:v>
              </c:pt>
              <c:pt idx="1">
                <c:v>6年産</c:v>
              </c:pt>
              <c:pt idx="2">
                <c:v>7年産</c:v>
              </c:pt>
              <c:pt idx="3">
                <c:v>8年産</c:v>
              </c:pt>
              <c:pt idx="4">
                <c:v>9年産</c:v>
              </c:pt>
              <c:pt idx="5">
                <c:v>10年産</c:v>
              </c:pt>
              <c:pt idx="6">
                <c:v>11年産</c:v>
              </c:pt>
              <c:pt idx="7">
                <c:v>12年産</c:v>
              </c:pt>
              <c:pt idx="8">
                <c:v>13年産</c:v>
              </c:pt>
              <c:pt idx="9">
                <c:v>14年産</c:v>
              </c:pt>
              <c:pt idx="10">
                <c:v>15年産</c:v>
              </c:pt>
            </c:strLit>
          </c:cat>
          <c:val>
            <c:numLit>
              <c:formatCode>General</c:formatCode>
              <c:ptCount val="11"/>
              <c:pt idx="0">
                <c:v>22760</c:v>
              </c:pt>
              <c:pt idx="1">
                <c:v>21367</c:v>
              </c:pt>
              <c:pt idx="2">
                <c:v>20204</c:v>
              </c:pt>
              <c:pt idx="3">
                <c:v>19806</c:v>
              </c:pt>
              <c:pt idx="4">
                <c:v>17625</c:v>
              </c:pt>
              <c:pt idx="5">
                <c:v>18508</c:v>
              </c:pt>
              <c:pt idx="6">
                <c:v>16904</c:v>
              </c:pt>
              <c:pt idx="7">
                <c:v>16084</c:v>
              </c:pt>
              <c:pt idx="8">
                <c:v>16274</c:v>
              </c:pt>
              <c:pt idx="9">
                <c:v>16157</c:v>
              </c:pt>
              <c:pt idx="10">
                <c:v>21317</c:v>
              </c:pt>
            </c:numLit>
          </c:val>
          <c:smooth val="0"/>
          <c:extLst>
            <c:ext xmlns:c16="http://schemas.microsoft.com/office/drawing/2014/chart" uri="{C3380CC4-5D6E-409C-BE32-E72D297353CC}">
              <c16:uniqueId val="{0000000A-3E89-41FD-B699-2A6280E83777}"/>
            </c:ext>
          </c:extLst>
        </c:ser>
        <c:dLbls>
          <c:showLegendKey val="0"/>
          <c:showVal val="0"/>
          <c:showCatName val="0"/>
          <c:showSerName val="0"/>
          <c:showPercent val="0"/>
          <c:showBubbleSize val="0"/>
        </c:dLbls>
        <c:marker val="1"/>
        <c:smooth val="0"/>
        <c:axId val="239835528"/>
        <c:axId val="239835920"/>
      </c:lineChart>
      <c:catAx>
        <c:axId val="23983552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ゴシック"/>
                <a:ea typeface="ＭＳ ゴシック"/>
                <a:cs typeface="ＭＳ ゴシック"/>
              </a:defRPr>
            </a:pPr>
            <a:endParaRPr lang="ja-JP"/>
          </a:p>
        </c:txPr>
        <c:crossAx val="239835920"/>
        <c:crosses val="autoZero"/>
        <c:auto val="1"/>
        <c:lblAlgn val="ctr"/>
        <c:lblOffset val="100"/>
        <c:tickLblSkip val="1"/>
        <c:tickMarkSkip val="1"/>
        <c:noMultiLvlLbl val="0"/>
      </c:catAx>
      <c:valAx>
        <c:axId val="239835920"/>
        <c:scaling>
          <c:orientation val="minMax"/>
          <c:min val="15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ゴシック"/>
                <a:ea typeface="ＭＳ ゴシック"/>
                <a:cs typeface="ＭＳ ゴシック"/>
              </a:defRPr>
            </a:pPr>
            <a:endParaRPr lang="ja-JP"/>
          </a:p>
        </c:txPr>
        <c:crossAx val="23983552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'Ⅳ－16'!#REF!</c:v>
          </c:tx>
          <c:spPr>
            <a:ln w="12700">
              <a:solidFill>
                <a:srgbClr val="000080"/>
              </a:solidFill>
              <a:prstDash val="solid"/>
            </a:ln>
          </c:spPr>
          <c:marker>
            <c:symbol val="diamond"/>
            <c:size val="5"/>
            <c:spPr>
              <a:solidFill>
                <a:srgbClr val="000080"/>
              </a:solidFill>
              <a:ln>
                <a:solidFill>
                  <a:srgbClr val="000080"/>
                </a:solidFill>
                <a:prstDash val="solid"/>
              </a:ln>
            </c:spPr>
          </c:marker>
          <c:dLbls>
            <c:dLbl>
              <c:idx val="0"/>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0C8-4BD0-A6D2-81628A460CF7}"/>
                </c:ext>
              </c:extLst>
            </c:dLbl>
            <c:dLbl>
              <c:idx val="1"/>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0C8-4BD0-A6D2-81628A460CF7}"/>
                </c:ext>
              </c:extLst>
            </c:dLbl>
            <c:dLbl>
              <c:idx val="2"/>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0C8-4BD0-A6D2-81628A460CF7}"/>
                </c:ext>
              </c:extLst>
            </c:dLbl>
            <c:dLbl>
              <c:idx val="3"/>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0C8-4BD0-A6D2-81628A460CF7}"/>
                </c:ext>
              </c:extLst>
            </c:dLbl>
            <c:dLbl>
              <c:idx val="4"/>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0C8-4BD0-A6D2-81628A460CF7}"/>
                </c:ext>
              </c:extLst>
            </c:dLbl>
            <c:dLbl>
              <c:idx val="5"/>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0C8-4BD0-A6D2-81628A460CF7}"/>
                </c:ext>
              </c:extLst>
            </c:dLbl>
            <c:dLbl>
              <c:idx val="6"/>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0C8-4BD0-A6D2-81628A460CF7}"/>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ＭＳ ゴシック"/>
                    <a:ea typeface="ＭＳ ゴシック"/>
                    <a:cs typeface="ＭＳ 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'Ⅳ－16'!#REF!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'Ⅳ－16'!#REF!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70C8-4BD0-A6D2-81628A460CF7}"/>
            </c:ext>
          </c:extLst>
        </c:ser>
        <c:ser>
          <c:idx val="1"/>
          <c:order val="1"/>
          <c:tx>
            <c:v>'Ⅳ－16'!#REF!</c:v>
          </c:tx>
          <c:spPr>
            <a:ln w="12700">
              <a:solidFill>
                <a:srgbClr val="FF00FF"/>
              </a:solidFill>
              <a:prstDash val="solid"/>
            </a:ln>
          </c:spPr>
          <c:marker>
            <c:symbol val="square"/>
            <c:size val="5"/>
            <c:spPr>
              <a:solidFill>
                <a:srgbClr val="FF00FF"/>
              </a:solidFill>
              <a:ln>
                <a:solidFill>
                  <a:srgbClr val="FF00FF"/>
                </a:solidFill>
                <a:prstDash val="solid"/>
              </a:ln>
            </c:spPr>
          </c:marker>
          <c:dLbls>
            <c:dLbl>
              <c:idx val="0"/>
              <c:spPr>
                <a:noFill/>
                <a:ln w="25400">
                  <a:noFill/>
                </a:ln>
              </c:spPr>
              <c:txPr>
                <a:bodyPr/>
                <a:lstStyle/>
                <a:p>
                  <a:pPr>
                    <a:defRPr sz="150" b="0" i="0" u="none" strike="noStrike" baseline="0">
                      <a:solidFill>
                        <a:srgbClr val="FF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0C8-4BD0-A6D2-81628A460CF7}"/>
                </c:ext>
              </c:extLst>
            </c:dLbl>
            <c:dLbl>
              <c:idx val="1"/>
              <c:spPr>
                <a:noFill/>
                <a:ln w="25400">
                  <a:noFill/>
                </a:ln>
              </c:spPr>
              <c:txPr>
                <a:bodyPr/>
                <a:lstStyle/>
                <a:p>
                  <a:pPr>
                    <a:defRPr sz="150" b="0" i="0" u="none" strike="noStrike" baseline="0">
                      <a:solidFill>
                        <a:srgbClr val="FF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0C8-4BD0-A6D2-81628A460CF7}"/>
                </c:ext>
              </c:extLst>
            </c:dLbl>
            <c:dLbl>
              <c:idx val="2"/>
              <c:spPr>
                <a:noFill/>
                <a:ln w="25400">
                  <a:noFill/>
                </a:ln>
              </c:spPr>
              <c:txPr>
                <a:bodyPr/>
                <a:lstStyle/>
                <a:p>
                  <a:pPr>
                    <a:defRPr sz="150" b="0" i="0" u="none" strike="noStrike" baseline="0">
                      <a:solidFill>
                        <a:srgbClr val="FF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0C8-4BD0-A6D2-81628A460CF7}"/>
                </c:ext>
              </c:extLst>
            </c:dLbl>
            <c:dLbl>
              <c:idx val="3"/>
              <c:spPr>
                <a:noFill/>
                <a:ln w="25400">
                  <a:noFill/>
                </a:ln>
              </c:spPr>
              <c:txPr>
                <a:bodyPr/>
                <a:lstStyle/>
                <a:p>
                  <a:pPr>
                    <a:defRPr sz="150" b="0" i="0" u="none" strike="noStrike" baseline="0">
                      <a:solidFill>
                        <a:srgbClr val="FF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0C8-4BD0-A6D2-81628A460CF7}"/>
                </c:ext>
              </c:extLst>
            </c:dLbl>
            <c:dLbl>
              <c:idx val="4"/>
              <c:spPr>
                <a:noFill/>
                <a:ln w="25400">
                  <a:noFill/>
                </a:ln>
              </c:spPr>
              <c:txPr>
                <a:bodyPr/>
                <a:lstStyle/>
                <a:p>
                  <a:pPr>
                    <a:defRPr sz="150" b="0" i="0" u="none" strike="noStrike" baseline="0">
                      <a:solidFill>
                        <a:srgbClr val="FF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0C8-4BD0-A6D2-81628A460CF7}"/>
                </c:ext>
              </c:extLst>
            </c:dLbl>
            <c:dLbl>
              <c:idx val="5"/>
              <c:spPr>
                <a:noFill/>
                <a:ln w="25400">
                  <a:noFill/>
                </a:ln>
              </c:spPr>
              <c:txPr>
                <a:bodyPr/>
                <a:lstStyle/>
                <a:p>
                  <a:pPr>
                    <a:defRPr sz="150" b="0" i="0" u="none" strike="noStrike" baseline="0">
                      <a:solidFill>
                        <a:srgbClr val="FF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0C8-4BD0-A6D2-81628A460CF7}"/>
                </c:ext>
              </c:extLst>
            </c:dLbl>
            <c:dLbl>
              <c:idx val="6"/>
              <c:spPr>
                <a:noFill/>
                <a:ln w="25400">
                  <a:noFill/>
                </a:ln>
              </c:spPr>
              <c:txPr>
                <a:bodyPr/>
                <a:lstStyle/>
                <a:p>
                  <a:pPr>
                    <a:defRPr sz="150" b="0" i="0" u="none" strike="noStrike" baseline="0">
                      <a:solidFill>
                        <a:srgbClr val="FF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0C8-4BD0-A6D2-81628A460CF7}"/>
                </c:ext>
              </c:extLst>
            </c:dLbl>
            <c:spPr>
              <a:noFill/>
              <a:ln w="25400">
                <a:noFill/>
              </a:ln>
            </c:spPr>
            <c:txPr>
              <a:bodyPr wrap="square" lIns="38100" tIns="19050" rIns="38100" bIns="19050" anchor="ctr">
                <a:spAutoFit/>
              </a:bodyPr>
              <a:lstStyle/>
              <a:p>
                <a:pPr>
                  <a:defRPr sz="150" b="0" i="0" u="none" strike="noStrike" baseline="0">
                    <a:solidFill>
                      <a:srgbClr val="FF0000"/>
                    </a:solidFill>
                    <a:latin typeface="ＭＳ ゴシック"/>
                    <a:ea typeface="ＭＳ ゴシック"/>
                    <a:cs typeface="ＭＳ 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'Ⅳ－16'!#REF!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'Ⅳ－16'!#REF!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F-70C8-4BD0-A6D2-81628A460CF7}"/>
            </c:ext>
          </c:extLst>
        </c:ser>
        <c:ser>
          <c:idx val="2"/>
          <c:order val="2"/>
          <c:tx>
            <c:v>'Ⅳ－16'!#REF!</c:v>
          </c:tx>
          <c:spPr>
            <a:ln w="12700">
              <a:solidFill>
                <a:srgbClr val="0000FF"/>
              </a:solidFill>
              <a:prstDash val="solid"/>
            </a:ln>
          </c:spPr>
          <c:marker>
            <c:symbol val="triangle"/>
            <c:size val="5"/>
            <c:spPr>
              <a:solidFill>
                <a:srgbClr val="0000FF"/>
              </a:solidFill>
              <a:ln>
                <a:solidFill>
                  <a:srgbClr val="0000FF"/>
                </a:solidFill>
                <a:prstDash val="solid"/>
              </a:ln>
            </c:spPr>
          </c:marker>
          <c:dLbls>
            <c:dLbl>
              <c:idx val="1"/>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0C8-4BD0-A6D2-81628A460CF7}"/>
                </c:ext>
              </c:extLst>
            </c:dLbl>
            <c:dLbl>
              <c:idx val="2"/>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0C8-4BD0-A6D2-81628A460CF7}"/>
                </c:ext>
              </c:extLst>
            </c:dLbl>
            <c:dLbl>
              <c:idx val="3"/>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0C8-4BD0-A6D2-81628A460CF7}"/>
                </c:ext>
              </c:extLst>
            </c:dLbl>
            <c:dLbl>
              <c:idx val="5"/>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0C8-4BD0-A6D2-81628A460CF7}"/>
                </c:ext>
              </c:extLst>
            </c:dLbl>
            <c:dLbl>
              <c:idx val="6"/>
              <c:spPr>
                <a:noFill/>
                <a:ln w="25400">
                  <a:noFill/>
                </a:ln>
              </c:spPr>
              <c:txPr>
                <a:bodyPr/>
                <a:lstStyle/>
                <a:p>
                  <a:pPr>
                    <a:defRPr sz="15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0C8-4BD0-A6D2-81628A460CF7}"/>
                </c:ext>
              </c:extLst>
            </c:dLbl>
            <c:spPr>
              <a:noFill/>
              <a:ln w="25400">
                <a:noFill/>
              </a:ln>
            </c:spPr>
            <c:txPr>
              <a:bodyPr wrap="square" lIns="38100" tIns="19050" rIns="38100" bIns="19050" anchor="ctr">
                <a:spAutoFit/>
              </a:bodyPr>
              <a:lstStyle/>
              <a:p>
                <a:pPr>
                  <a:defRPr sz="150" b="0" i="0" u="none" strike="noStrike" baseline="0">
                    <a:solidFill>
                      <a:srgbClr val="000000"/>
                    </a:solidFill>
                    <a:latin typeface="ＭＳ ゴシック"/>
                    <a:ea typeface="ＭＳ ゴシック"/>
                    <a:cs typeface="ＭＳ 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'Ⅳ－16'!#REF!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'Ⅳ－16'!#REF!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5-70C8-4BD0-A6D2-81628A460CF7}"/>
            </c:ext>
          </c:extLst>
        </c:ser>
        <c:dLbls>
          <c:showLegendKey val="0"/>
          <c:showVal val="0"/>
          <c:showCatName val="0"/>
          <c:showSerName val="0"/>
          <c:showPercent val="0"/>
          <c:showBubbleSize val="0"/>
        </c:dLbls>
        <c:marker val="1"/>
        <c:smooth val="0"/>
        <c:axId val="239836704"/>
        <c:axId val="236613864"/>
      </c:lineChart>
      <c:catAx>
        <c:axId val="2398367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236613864"/>
        <c:crosses val="autoZero"/>
        <c:auto val="1"/>
        <c:lblAlgn val="ctr"/>
        <c:lblOffset val="100"/>
        <c:tickLblSkip val="1"/>
        <c:tickMarkSkip val="1"/>
        <c:noMultiLvlLbl val="0"/>
      </c:catAx>
      <c:valAx>
        <c:axId val="236613864"/>
        <c:scaling>
          <c:orientation val="minMax"/>
          <c:max val="25000"/>
          <c:min val="14000"/>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ゴシック"/>
                <a:ea typeface="ＭＳ ゴシック"/>
                <a:cs typeface="ＭＳ ゴシック"/>
              </a:defRPr>
            </a:pPr>
            <a:endParaRPr lang="ja-JP"/>
          </a:p>
        </c:txPr>
        <c:crossAx val="239836704"/>
        <c:crosses val="autoZero"/>
        <c:crossBetween val="between"/>
        <c:majorUnit val="1000"/>
      </c:valAx>
      <c:spPr>
        <a:noFill/>
        <a:ln w="12700">
          <a:solidFill>
            <a:srgbClr val="808080"/>
          </a:solidFill>
          <a:prstDash val="solid"/>
        </a:ln>
      </c:spPr>
    </c:plotArea>
    <c:plotVisOnly val="1"/>
    <c:dispBlanksAs val="gap"/>
    <c:showDLblsOverMax val="0"/>
  </c:chart>
  <c:spPr>
    <a:noFill/>
    <a:ln w="9525">
      <a:noFill/>
    </a:ln>
  </c:spPr>
  <c:txPr>
    <a:bodyPr/>
    <a:lstStyle/>
    <a:p>
      <a:pPr>
        <a:defRPr sz="3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DA-424B-84BF-6341EA3F4E3D}"/>
                </c:ext>
              </c:extLst>
            </c:dLbl>
            <c:dLbl>
              <c:idx val="1"/>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8DA-424B-84BF-6341EA3F4E3D}"/>
                </c:ext>
              </c:extLst>
            </c:dLbl>
            <c:dLbl>
              <c:idx val="2"/>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DA-424B-84BF-6341EA3F4E3D}"/>
                </c:ext>
              </c:extLst>
            </c:dLbl>
            <c:dLbl>
              <c:idx val="3"/>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DA-424B-84BF-6341EA3F4E3D}"/>
                </c:ext>
              </c:extLst>
            </c:dLbl>
            <c:dLbl>
              <c:idx val="4"/>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DA-424B-84BF-6341EA3F4E3D}"/>
                </c:ext>
              </c:extLst>
            </c:dLbl>
            <c:dLbl>
              <c:idx val="5"/>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DA-424B-84BF-6341EA3F4E3D}"/>
                </c:ext>
              </c:extLst>
            </c:dLbl>
            <c:dLbl>
              <c:idx val="6"/>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DA-424B-84BF-6341EA3F4E3D}"/>
                </c:ext>
              </c:extLst>
            </c:dLbl>
            <c:dLbl>
              <c:idx val="7"/>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DA-424B-84BF-6341EA3F4E3D}"/>
                </c:ext>
              </c:extLst>
            </c:dLbl>
            <c:dLbl>
              <c:idx val="8"/>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DA-424B-84BF-6341EA3F4E3D}"/>
                </c:ext>
              </c:extLst>
            </c:dLbl>
            <c:dLbl>
              <c:idx val="9"/>
              <c:spPr>
                <a:noFill/>
                <a:ln w="25400">
                  <a:noFill/>
                </a:ln>
              </c:spPr>
              <c:txPr>
                <a:bodyPr/>
                <a:lstStyle/>
                <a:p>
                  <a:pPr>
                    <a:defRPr sz="200" b="0" i="0" u="none" strike="noStrike" baseline="0">
                      <a:solidFill>
                        <a:srgbClr val="000000"/>
                      </a:solidFill>
                      <a:latin typeface="ＭＳ ゴシック"/>
                      <a:ea typeface="ＭＳ ゴシック"/>
                      <a:cs typeface="ＭＳ 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DA-424B-84BF-6341EA3F4E3D}"/>
                </c:ext>
              </c:extLst>
            </c:dLbl>
            <c:spPr>
              <a:noFill/>
              <a:ln w="25400">
                <a:noFill/>
              </a:ln>
            </c:spPr>
            <c:txPr>
              <a:bodyPr wrap="square" lIns="38100" tIns="19050" rIns="38100" bIns="19050" anchor="ctr">
                <a:spAutoFit/>
              </a:bodyPr>
              <a:lstStyle/>
              <a:p>
                <a:pPr>
                  <a:defRPr sz="200" b="0" i="0" u="none" strike="noStrike" baseline="0">
                    <a:solidFill>
                      <a:srgbClr val="000000"/>
                    </a:solidFill>
                    <a:latin typeface="ＭＳ ゴシック"/>
                    <a:ea typeface="ＭＳ ゴシック"/>
                    <a:cs typeface="ＭＳ 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1"/>
              <c:pt idx="0">
                <c:v>5年産</c:v>
              </c:pt>
              <c:pt idx="1">
                <c:v>6年産</c:v>
              </c:pt>
              <c:pt idx="2">
                <c:v>7年産</c:v>
              </c:pt>
              <c:pt idx="3">
                <c:v>8年産</c:v>
              </c:pt>
              <c:pt idx="4">
                <c:v>9年産</c:v>
              </c:pt>
              <c:pt idx="5">
                <c:v>10年産</c:v>
              </c:pt>
              <c:pt idx="6">
                <c:v>11年産</c:v>
              </c:pt>
              <c:pt idx="7">
                <c:v>12年産</c:v>
              </c:pt>
              <c:pt idx="8">
                <c:v>13年産</c:v>
              </c:pt>
              <c:pt idx="9">
                <c:v>14年産</c:v>
              </c:pt>
              <c:pt idx="10">
                <c:v>15年産</c:v>
              </c:pt>
            </c:strLit>
          </c:cat>
          <c:val>
            <c:numLit>
              <c:formatCode>General</c:formatCode>
              <c:ptCount val="11"/>
              <c:pt idx="0">
                <c:v>22760</c:v>
              </c:pt>
              <c:pt idx="1">
                <c:v>21367</c:v>
              </c:pt>
              <c:pt idx="2">
                <c:v>20204</c:v>
              </c:pt>
              <c:pt idx="3">
                <c:v>19806</c:v>
              </c:pt>
              <c:pt idx="4">
                <c:v>17625</c:v>
              </c:pt>
              <c:pt idx="5">
                <c:v>18508</c:v>
              </c:pt>
              <c:pt idx="6">
                <c:v>16904</c:v>
              </c:pt>
              <c:pt idx="7">
                <c:v>16084</c:v>
              </c:pt>
              <c:pt idx="8">
                <c:v>16274</c:v>
              </c:pt>
              <c:pt idx="9">
                <c:v>16157</c:v>
              </c:pt>
              <c:pt idx="10">
                <c:v>21317</c:v>
              </c:pt>
            </c:numLit>
          </c:val>
          <c:smooth val="0"/>
          <c:extLst>
            <c:ext xmlns:c16="http://schemas.microsoft.com/office/drawing/2014/chart" uri="{C3380CC4-5D6E-409C-BE32-E72D297353CC}">
              <c16:uniqueId val="{0000000A-D8DA-424B-84BF-6341EA3F4E3D}"/>
            </c:ext>
          </c:extLst>
        </c:ser>
        <c:dLbls>
          <c:showLegendKey val="0"/>
          <c:showVal val="0"/>
          <c:showCatName val="0"/>
          <c:showSerName val="0"/>
          <c:showPercent val="0"/>
          <c:showBubbleSize val="0"/>
        </c:dLbls>
        <c:marker val="1"/>
        <c:smooth val="0"/>
        <c:axId val="236624240"/>
        <c:axId val="236624632"/>
      </c:lineChart>
      <c:catAx>
        <c:axId val="23662424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ゴシック"/>
                <a:ea typeface="ＭＳ ゴシック"/>
                <a:cs typeface="ＭＳ ゴシック"/>
              </a:defRPr>
            </a:pPr>
            <a:endParaRPr lang="ja-JP"/>
          </a:p>
        </c:txPr>
        <c:crossAx val="236624632"/>
        <c:crosses val="autoZero"/>
        <c:auto val="1"/>
        <c:lblAlgn val="ctr"/>
        <c:lblOffset val="100"/>
        <c:tickLblSkip val="1"/>
        <c:tickMarkSkip val="1"/>
        <c:noMultiLvlLbl val="0"/>
      </c:catAx>
      <c:valAx>
        <c:axId val="236624632"/>
        <c:scaling>
          <c:orientation val="minMax"/>
          <c:min val="15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ゴシック"/>
                <a:ea typeface="ＭＳ ゴシック"/>
                <a:cs typeface="ＭＳ ゴシック"/>
              </a:defRPr>
            </a:pPr>
            <a:endParaRPr lang="ja-JP"/>
          </a:p>
        </c:txPr>
        <c:crossAx val="23662424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3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21437922746007E-2"/>
          <c:y val="6.5323272090988621E-2"/>
          <c:w val="0.79265453497537797"/>
          <c:h val="0.87125370517406786"/>
        </c:manualLayout>
      </c:layout>
      <c:lineChart>
        <c:grouping val="standard"/>
        <c:varyColors val="0"/>
        <c:ser>
          <c:idx val="0"/>
          <c:order val="0"/>
          <c:dLbls>
            <c:dLbl>
              <c:idx val="9"/>
              <c:layout>
                <c:manualLayout>
                  <c:x val="-3.2162554682398904E-2"/>
                  <c:y val="2.4055365533704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8F-4561-9FB1-D877320DD1A1}"/>
                </c:ext>
              </c:extLst>
            </c:dLbl>
            <c:dLbl>
              <c:idx val="10"/>
              <c:layout>
                <c:manualLayout>
                  <c:x val="-3.2162554682398904E-2"/>
                  <c:y val="2.14263638360322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8F-4561-9FB1-D877320DD1A1}"/>
                </c:ext>
              </c:extLst>
            </c:dLbl>
            <c:dLbl>
              <c:idx val="11"/>
              <c:layout>
                <c:manualLayout>
                  <c:x val="-3.0764182739686008E-2"/>
                  <c:y val="-2.58956667220758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8F-4561-9FB1-D877320DD1A1}"/>
                </c:ext>
              </c:extLst>
            </c:dLbl>
            <c:spPr>
              <a:noFill/>
              <a:ln w="25400">
                <a:noFill/>
              </a:ln>
            </c:spPr>
            <c:txPr>
              <a:bodyPr wrap="square" lIns="38100" tIns="19050" rIns="38100" bIns="19050" anchor="ctr">
                <a:spAutoFit/>
              </a:bodyPr>
              <a:lstStyle/>
              <a:p>
                <a:pPr>
                  <a:defRPr sz="9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'Ⅳ－16'!$D$37:$O$37</c:f>
              <c:numCache>
                <c:formatCode>#,##0_ </c:formatCode>
                <c:ptCount val="12"/>
                <c:pt idx="0">
                  <c:v>15819</c:v>
                </c:pt>
                <c:pt idx="1">
                  <c:v>15733</c:v>
                </c:pt>
                <c:pt idx="2">
                  <c:v>15690</c:v>
                </c:pt>
                <c:pt idx="3">
                  <c:v>15745</c:v>
                </c:pt>
                <c:pt idx="4">
                  <c:v>15824</c:v>
                </c:pt>
                <c:pt idx="5">
                  <c:v>15773</c:v>
                </c:pt>
                <c:pt idx="6">
                  <c:v>15749</c:v>
                </c:pt>
                <c:pt idx="7">
                  <c:v>15775</c:v>
                </c:pt>
                <c:pt idx="8">
                  <c:v>15777</c:v>
                </c:pt>
                <c:pt idx="9">
                  <c:v>15642</c:v>
                </c:pt>
                <c:pt idx="10">
                  <c:v>15556</c:v>
                </c:pt>
                <c:pt idx="11">
                  <c:v>15531</c:v>
                </c:pt>
              </c:numCache>
            </c:numRef>
          </c:val>
          <c:smooth val="0"/>
          <c:extLst>
            <c:ext xmlns:c16="http://schemas.microsoft.com/office/drawing/2014/chart" uri="{C3380CC4-5D6E-409C-BE32-E72D297353CC}">
              <c16:uniqueId val="{00000003-108F-4561-9FB1-D877320DD1A1}"/>
            </c:ext>
          </c:extLst>
        </c:ser>
        <c:ser>
          <c:idx val="1"/>
          <c:order val="1"/>
          <c:dLbls>
            <c:dLbl>
              <c:idx val="9"/>
              <c:layout>
                <c:manualLayout>
                  <c:x val="-3.2162554682398904E-2"/>
                  <c:y val="-2.6592073406220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8F-4561-9FB1-D877320DD1A1}"/>
                </c:ext>
              </c:extLst>
            </c:dLbl>
            <c:dLbl>
              <c:idx val="10"/>
              <c:layout>
                <c:manualLayout>
                  <c:x val="-2.936581079697291E-2"/>
                  <c:y val="-2.6592073406220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8F-4561-9FB1-D877320DD1A1}"/>
                </c:ext>
              </c:extLst>
            </c:dLbl>
            <c:dLbl>
              <c:idx val="11"/>
              <c:layout>
                <c:manualLayout>
                  <c:x val="5.5934877708520856E-3"/>
                  <c:y val="-1.43055555555556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8F-4561-9FB1-D877320DD1A1}"/>
                </c:ext>
              </c:extLst>
            </c:dLbl>
            <c:spPr>
              <a:solidFill>
                <a:schemeClr val="accent5">
                  <a:lumMod val="20000"/>
                  <a:lumOff val="80000"/>
                </a:schemeClr>
              </a:solidFill>
              <a:ln w="25400">
                <a:noFill/>
              </a:ln>
            </c:spPr>
            <c:txPr>
              <a:bodyPr wrap="square" lIns="38100" tIns="19050" rIns="38100" bIns="19050" anchor="ctr">
                <a:spAutoFit/>
              </a:bodyPr>
              <a:lstStyle/>
              <a:p>
                <a:pPr>
                  <a:defRPr sz="9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'Ⅳ－16'!$D$38:$O$38</c:f>
              <c:numCache>
                <c:formatCode>#,##0_ </c:formatCode>
                <c:ptCount val="12"/>
                <c:pt idx="0">
                  <c:v>15143</c:v>
                </c:pt>
                <c:pt idx="1">
                  <c:v>15065</c:v>
                </c:pt>
                <c:pt idx="2">
                  <c:v>15010</c:v>
                </c:pt>
                <c:pt idx="3">
                  <c:v>14896</c:v>
                </c:pt>
                <c:pt idx="4">
                  <c:v>14903</c:v>
                </c:pt>
                <c:pt idx="5">
                  <c:v>14844</c:v>
                </c:pt>
                <c:pt idx="6">
                  <c:v>14740</c:v>
                </c:pt>
                <c:pt idx="7">
                  <c:v>14732</c:v>
                </c:pt>
                <c:pt idx="8">
                  <c:v>14611</c:v>
                </c:pt>
                <c:pt idx="9">
                  <c:v>14225</c:v>
                </c:pt>
                <c:pt idx="10">
                  <c:v>14057</c:v>
                </c:pt>
                <c:pt idx="11">
                  <c:v>13830</c:v>
                </c:pt>
              </c:numCache>
            </c:numRef>
          </c:val>
          <c:smooth val="0"/>
          <c:extLst>
            <c:ext xmlns:c16="http://schemas.microsoft.com/office/drawing/2014/chart" uri="{C3380CC4-5D6E-409C-BE32-E72D297353CC}">
              <c16:uniqueId val="{00000005-108F-4561-9FB1-D877320DD1A1}"/>
            </c:ext>
          </c:extLst>
        </c:ser>
        <c:ser>
          <c:idx val="8"/>
          <c:order val="2"/>
          <c:dLbls>
            <c:spPr>
              <a:solidFill>
                <a:srgbClr val="FFFF00"/>
              </a:solidFill>
              <a:ln w="25400">
                <a:noFill/>
              </a:ln>
            </c:spPr>
            <c:txPr>
              <a:bodyPr wrap="square" lIns="38100" tIns="19050" rIns="38100" bIns="19050" anchor="ctr">
                <a:spAutoFit/>
              </a:bodyPr>
              <a:lstStyle/>
              <a:p>
                <a:pPr>
                  <a:defRPr sz="9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'Ⅳ－16'!$D$39:$O$39</c:f>
              <c:numCache>
                <c:formatCode>#,##0_ </c:formatCode>
                <c:ptCount val="12"/>
                <c:pt idx="0">
                  <c:v>13255</c:v>
                </c:pt>
                <c:pt idx="1">
                  <c:v>13120</c:v>
                </c:pt>
                <c:pt idx="2">
                  <c:v>13024</c:v>
                </c:pt>
                <c:pt idx="3">
                  <c:v>12973</c:v>
                </c:pt>
                <c:pt idx="4">
                  <c:v>12884</c:v>
                </c:pt>
                <c:pt idx="5">
                  <c:v>12853</c:v>
                </c:pt>
                <c:pt idx="6">
                  <c:v>12777</c:v>
                </c:pt>
                <c:pt idx="7">
                  <c:v>12797</c:v>
                </c:pt>
                <c:pt idx="8">
                  <c:v>12702</c:v>
                </c:pt>
                <c:pt idx="9">
                  <c:v>12618</c:v>
                </c:pt>
                <c:pt idx="10">
                  <c:v>12593</c:v>
                </c:pt>
                <c:pt idx="11">
                  <c:v>12714</c:v>
                </c:pt>
              </c:numCache>
            </c:numRef>
          </c:val>
          <c:smooth val="0"/>
          <c:extLst>
            <c:ext xmlns:c16="http://schemas.microsoft.com/office/drawing/2014/chart" uri="{C3380CC4-5D6E-409C-BE32-E72D297353CC}">
              <c16:uniqueId val="{00000006-108F-4561-9FB1-D877320DD1A1}"/>
            </c:ext>
          </c:extLst>
        </c:ser>
        <c:ser>
          <c:idx val="2"/>
          <c:order val="3"/>
          <c:spPr>
            <a:ln>
              <a:solidFill>
                <a:srgbClr val="FF0000"/>
              </a:solidFill>
            </a:ln>
          </c:spPr>
          <c:dLbls>
            <c:dLbl>
              <c:idx val="0"/>
              <c:layout>
                <c:manualLayout>
                  <c:x val="-3.5676810073452254E-2"/>
                  <c:y val="-1.41612200435729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08F-4561-9FB1-D877320DD1A1}"/>
                </c:ext>
              </c:extLst>
            </c:dLbl>
            <c:dLbl>
              <c:idx val="1"/>
              <c:layout>
                <c:manualLayout>
                  <c:x val="-3.2878628891220708E-2"/>
                  <c:y val="-2.06971677559912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08F-4561-9FB1-D877320DD1A1}"/>
                </c:ext>
              </c:extLst>
            </c:dLbl>
            <c:dLbl>
              <c:idx val="2"/>
              <c:layout>
                <c:manualLayout>
                  <c:x val="-3.4277719482336481E-2"/>
                  <c:y val="-1.63398692810457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08F-4561-9FB1-D877320DD1A1}"/>
                </c:ext>
              </c:extLst>
            </c:dLbl>
            <c:dLbl>
              <c:idx val="11"/>
              <c:layout>
                <c:manualLayout>
                  <c:x val="-3.8455228424607281E-2"/>
                  <c:y val="3.5479190696557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8F-4561-9FB1-D877320DD1A1}"/>
                </c:ext>
              </c:extLst>
            </c:dLbl>
            <c:spPr>
              <a:solidFill>
                <a:schemeClr val="accent6">
                  <a:lumMod val="20000"/>
                  <a:lumOff val="80000"/>
                </a:schemeClr>
              </a:solidFill>
              <a:ln>
                <a:noFill/>
              </a:ln>
              <a:effectLst/>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'Ⅳ－16'!$D$40:$O$40</c:f>
              <c:numCache>
                <c:formatCode>#,##0_ </c:formatCode>
                <c:ptCount val="12"/>
                <c:pt idx="0">
                  <c:v>13961</c:v>
                </c:pt>
                <c:pt idx="1">
                  <c:v>13898</c:v>
                </c:pt>
                <c:pt idx="2">
                  <c:v>13899</c:v>
                </c:pt>
                <c:pt idx="3">
                  <c:v>13920</c:v>
                </c:pt>
                <c:pt idx="4">
                  <c:v>13946</c:v>
                </c:pt>
                <c:pt idx="5">
                  <c:v>13840</c:v>
                </c:pt>
                <c:pt idx="6">
                  <c:v>13877</c:v>
                </c:pt>
                <c:pt idx="7">
                  <c:v>13880</c:v>
                </c:pt>
                <c:pt idx="8">
                  <c:v>13907</c:v>
                </c:pt>
                <c:pt idx="9">
                  <c:v>13865</c:v>
                </c:pt>
                <c:pt idx="10">
                  <c:v>13840</c:v>
                </c:pt>
                <c:pt idx="11">
                  <c:v>13777</c:v>
                </c:pt>
              </c:numCache>
            </c:numRef>
          </c:val>
          <c:smooth val="0"/>
          <c:extLst>
            <c:ext xmlns:c16="http://schemas.microsoft.com/office/drawing/2014/chart" uri="{C3380CC4-5D6E-409C-BE32-E72D297353CC}">
              <c16:uniqueId val="{00000008-108F-4561-9FB1-D877320DD1A1}"/>
            </c:ext>
          </c:extLst>
        </c:ser>
        <c:ser>
          <c:idx val="3"/>
          <c:order val="4"/>
          <c:spPr>
            <a:ln>
              <a:solidFill>
                <a:srgbClr val="00B050"/>
              </a:solidFill>
            </a:ln>
          </c:spPr>
          <c:dLbls>
            <c:dLbl>
              <c:idx val="6"/>
              <c:layout>
                <c:manualLayout>
                  <c:x val="-3.2162554682398904E-2"/>
                  <c:y val="2.44034253892476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08F-4561-9FB1-D877320DD1A1}"/>
                </c:ext>
              </c:extLst>
            </c:dLbl>
            <c:dLbl>
              <c:idx val="7"/>
              <c:layout>
                <c:manualLayout>
                  <c:x val="-3.2162554682398904E-2"/>
                  <c:y val="2.65920734062204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08F-4561-9FB1-D877320DD1A1}"/>
                </c:ext>
              </c:extLst>
            </c:dLbl>
            <c:dLbl>
              <c:idx val="8"/>
              <c:layout>
                <c:manualLayout>
                  <c:x val="-3.0764182739686008E-2"/>
                  <c:y val="1.78374813383289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8F-4561-9FB1-D877320DD1A1}"/>
                </c:ext>
              </c:extLst>
            </c:dLbl>
            <c:spPr>
              <a:solidFill>
                <a:schemeClr val="accent3">
                  <a:lumMod val="60000"/>
                  <a:lumOff val="40000"/>
                </a:schemeClr>
              </a:solidFill>
              <a:ln>
                <a:noFill/>
              </a:ln>
              <a:effectLst/>
            </c:spPr>
            <c:txPr>
              <a:bodyPr wrap="square" lIns="38100" tIns="19050" rIns="38100" bIns="19050" anchor="ctr">
                <a:spAutoFit/>
              </a:bodyPr>
              <a:lstStyle/>
              <a:p>
                <a:pPr>
                  <a:defRPr sz="9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'Ⅳ－16'!$D$41:$O$41</c:f>
              <c:numCache>
                <c:formatCode>#,##0_ </c:formatCode>
                <c:ptCount val="12"/>
                <c:pt idx="0">
                  <c:v>15291</c:v>
                </c:pt>
                <c:pt idx="1">
                  <c:v>15181</c:v>
                </c:pt>
                <c:pt idx="2">
                  <c:v>15240</c:v>
                </c:pt>
                <c:pt idx="3">
                  <c:v>15390</c:v>
                </c:pt>
                <c:pt idx="4">
                  <c:v>15358</c:v>
                </c:pt>
                <c:pt idx="5">
                  <c:v>15303</c:v>
                </c:pt>
                <c:pt idx="6">
                  <c:v>15428</c:v>
                </c:pt>
                <c:pt idx="7">
                  <c:v>15526</c:v>
                </c:pt>
                <c:pt idx="8">
                  <c:v>15597</c:v>
                </c:pt>
                <c:pt idx="9">
                  <c:v>15865</c:v>
                </c:pt>
                <c:pt idx="10">
                  <c:v>15626</c:v>
                </c:pt>
                <c:pt idx="11">
                  <c:v>16133</c:v>
                </c:pt>
              </c:numCache>
            </c:numRef>
          </c:val>
          <c:smooth val="0"/>
          <c:extLst>
            <c:ext xmlns:c16="http://schemas.microsoft.com/office/drawing/2014/chart" uri="{C3380CC4-5D6E-409C-BE32-E72D297353CC}">
              <c16:uniqueId val="{00000009-108F-4561-9FB1-D877320DD1A1}"/>
            </c:ext>
          </c:extLst>
        </c:ser>
        <c:ser>
          <c:idx val="4"/>
          <c:order val="5"/>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'Ⅳ－16'!$D$42:$O$42</c:f>
              <c:numCache>
                <c:formatCode>#,##0_ </c:formatCode>
                <c:ptCount val="12"/>
                <c:pt idx="0">
                  <c:v>22700</c:v>
                </c:pt>
                <c:pt idx="1">
                  <c:v>23820</c:v>
                </c:pt>
                <c:pt idx="2">
                  <c:v>23961</c:v>
                </c:pt>
                <c:pt idx="3">
                  <c:v>24665</c:v>
                </c:pt>
                <c:pt idx="4">
                  <c:v>25927</c:v>
                </c:pt>
                <c:pt idx="5">
                  <c:v>26485</c:v>
                </c:pt>
                <c:pt idx="6">
                  <c:v>25876</c:v>
                </c:pt>
                <c:pt idx="7">
                  <c:v>27102</c:v>
                </c:pt>
                <c:pt idx="8">
                  <c:v>27649</c:v>
                </c:pt>
                <c:pt idx="9">
                  <c:v>27613</c:v>
                </c:pt>
                <c:pt idx="10">
                  <c:v>26918</c:v>
                </c:pt>
                <c:pt idx="11">
                  <c:v>27179</c:v>
                </c:pt>
              </c:numCache>
            </c:numRef>
          </c:val>
          <c:smooth val="0"/>
          <c:extLst>
            <c:ext xmlns:c16="http://schemas.microsoft.com/office/drawing/2014/chart" uri="{C3380CC4-5D6E-409C-BE32-E72D297353CC}">
              <c16:uniqueId val="{0000000A-108F-4561-9FB1-D877320DD1A1}"/>
            </c:ext>
          </c:extLst>
        </c:ser>
        <c:dLbls>
          <c:showLegendKey val="0"/>
          <c:showVal val="0"/>
          <c:showCatName val="0"/>
          <c:showSerName val="0"/>
          <c:showPercent val="0"/>
          <c:showBubbleSize val="0"/>
        </c:dLbls>
        <c:marker val="1"/>
        <c:smooth val="0"/>
        <c:axId val="236623848"/>
        <c:axId val="236625416"/>
      </c:lineChart>
      <c:catAx>
        <c:axId val="2366238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ＭＳ Ｐゴシック"/>
                <a:ea typeface="ＭＳ Ｐゴシック"/>
                <a:cs typeface="ＭＳ Ｐゴシック"/>
              </a:defRPr>
            </a:pPr>
            <a:endParaRPr lang="ja-JP"/>
          </a:p>
        </c:txPr>
        <c:crossAx val="236625416"/>
        <c:crossesAt val="11000"/>
        <c:auto val="1"/>
        <c:lblAlgn val="ctr"/>
        <c:lblOffset val="100"/>
        <c:tickLblSkip val="1"/>
        <c:tickMarkSkip val="1"/>
        <c:noMultiLvlLbl val="0"/>
      </c:catAx>
      <c:valAx>
        <c:axId val="236625416"/>
        <c:scaling>
          <c:orientation val="minMax"/>
          <c:max val="22000"/>
          <c:min val="12500"/>
        </c:scaling>
        <c:delete val="0"/>
        <c:axPos val="l"/>
        <c:numFmt formatCode="#,##0_ " sourceLinked="1"/>
        <c:majorTickMark val="in"/>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ＭＳ ゴシック"/>
                <a:ea typeface="ＭＳ ゴシック"/>
                <a:cs typeface="ＭＳ ゴシック"/>
              </a:defRPr>
            </a:pPr>
            <a:endParaRPr lang="ja-JP"/>
          </a:p>
        </c:txPr>
        <c:crossAx val="236623848"/>
        <c:crosses val="autoZero"/>
        <c:crossBetween val="between"/>
        <c:majorUnit val="500"/>
      </c:valAx>
      <c:spPr>
        <a:noFill/>
        <a:ln w="25400">
          <a:noFill/>
        </a:ln>
      </c:spPr>
    </c:plotArea>
    <c:plotVisOnly val="1"/>
    <c:dispBlanksAs val="span"/>
    <c:showDLblsOverMax val="0"/>
  </c:chart>
  <c:spPr>
    <a:solidFill>
      <a:srgbClr val="FFFFFF"/>
    </a:solidFill>
    <a:ln w="3175">
      <a:solidFill>
        <a:srgbClr val="000000"/>
      </a:solidFill>
      <a:prstDash val="solid"/>
    </a:ln>
  </c:spPr>
  <c:txPr>
    <a:bodyPr/>
    <a:lstStyle/>
    <a:p>
      <a:pPr>
        <a:defRPr sz="21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21437922746007E-2"/>
          <c:y val="6.5323272090988621E-2"/>
          <c:w val="0.79265453497537797"/>
          <c:h val="0.87125370517406786"/>
        </c:manualLayout>
      </c:layout>
      <c:lineChart>
        <c:grouping val="standard"/>
        <c:varyColors val="0"/>
        <c:ser>
          <c:idx val="0"/>
          <c:order val="0"/>
          <c:dLbls>
            <c:dLbl>
              <c:idx val="9"/>
              <c:layout>
                <c:manualLayout>
                  <c:x val="-3.2162554682398904E-2"/>
                  <c:y val="2.4055365533704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19-4F74-9B45-7EA01FC7BCFD}"/>
                </c:ext>
              </c:extLst>
            </c:dLbl>
            <c:dLbl>
              <c:idx val="10"/>
              <c:layout>
                <c:manualLayout>
                  <c:x val="-3.2162554682398904E-2"/>
                  <c:y val="2.14263638360322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19-4F74-9B45-7EA01FC7BCFD}"/>
                </c:ext>
              </c:extLst>
            </c:dLbl>
            <c:dLbl>
              <c:idx val="11"/>
              <c:layout>
                <c:manualLayout>
                  <c:x val="-3.0764182739686008E-2"/>
                  <c:y val="-2.58956667220758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D19-4F74-9B45-7EA01FC7BCFD}"/>
                </c:ext>
              </c:extLst>
            </c:dLbl>
            <c:spPr>
              <a:noFill/>
              <a:ln w="25400">
                <a:noFill/>
              </a:ln>
            </c:spPr>
            <c:txPr>
              <a:bodyPr wrap="square" lIns="38100" tIns="19050" rIns="38100" bIns="19050" anchor="ctr">
                <a:spAutoFit/>
              </a:bodyPr>
              <a:lstStyle/>
              <a:p>
                <a:pPr>
                  <a:defRPr sz="9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'Ⅳ－16'!$D$37:$O$37</c:f>
              <c:numCache>
                <c:formatCode>#,##0_ </c:formatCode>
                <c:ptCount val="12"/>
                <c:pt idx="0">
                  <c:v>15819</c:v>
                </c:pt>
                <c:pt idx="1">
                  <c:v>15733</c:v>
                </c:pt>
                <c:pt idx="2">
                  <c:v>15690</c:v>
                </c:pt>
                <c:pt idx="3">
                  <c:v>15745</c:v>
                </c:pt>
                <c:pt idx="4">
                  <c:v>15824</c:v>
                </c:pt>
                <c:pt idx="5">
                  <c:v>15773</c:v>
                </c:pt>
                <c:pt idx="6">
                  <c:v>15749</c:v>
                </c:pt>
                <c:pt idx="7">
                  <c:v>15775</c:v>
                </c:pt>
                <c:pt idx="8">
                  <c:v>15777</c:v>
                </c:pt>
                <c:pt idx="9">
                  <c:v>15642</c:v>
                </c:pt>
                <c:pt idx="10">
                  <c:v>15556</c:v>
                </c:pt>
                <c:pt idx="11">
                  <c:v>15531</c:v>
                </c:pt>
              </c:numCache>
            </c:numRef>
          </c:val>
          <c:smooth val="0"/>
          <c:extLst>
            <c:ext xmlns:c16="http://schemas.microsoft.com/office/drawing/2014/chart" uri="{C3380CC4-5D6E-409C-BE32-E72D297353CC}">
              <c16:uniqueId val="{00000003-AD19-4F74-9B45-7EA01FC7BCFD}"/>
            </c:ext>
          </c:extLst>
        </c:ser>
        <c:ser>
          <c:idx val="1"/>
          <c:order val="1"/>
          <c:dLbls>
            <c:dLbl>
              <c:idx val="11"/>
              <c:layout>
                <c:manualLayout>
                  <c:x val="5.5934877708520856E-3"/>
                  <c:y val="-1.43055555555556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D19-4F74-9B45-7EA01FC7BCFD}"/>
                </c:ext>
              </c:extLst>
            </c:dLbl>
            <c:spPr>
              <a:solidFill>
                <a:schemeClr val="accent5">
                  <a:lumMod val="20000"/>
                  <a:lumOff val="80000"/>
                </a:schemeClr>
              </a:solidFill>
              <a:ln w="25400">
                <a:noFill/>
              </a:ln>
            </c:spPr>
            <c:txPr>
              <a:bodyPr wrap="square" lIns="38100" tIns="19050" rIns="38100" bIns="19050" anchor="ctr">
                <a:spAutoFit/>
              </a:bodyPr>
              <a:lstStyle/>
              <a:p>
                <a:pPr>
                  <a:defRPr sz="9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'Ⅳ－16'!$D$38:$O$38</c:f>
              <c:numCache>
                <c:formatCode>#,##0_ </c:formatCode>
                <c:ptCount val="12"/>
                <c:pt idx="0">
                  <c:v>15143</c:v>
                </c:pt>
                <c:pt idx="1">
                  <c:v>15065</c:v>
                </c:pt>
                <c:pt idx="2">
                  <c:v>15010</c:v>
                </c:pt>
                <c:pt idx="3">
                  <c:v>14896</c:v>
                </c:pt>
                <c:pt idx="4">
                  <c:v>14903</c:v>
                </c:pt>
                <c:pt idx="5">
                  <c:v>14844</c:v>
                </c:pt>
                <c:pt idx="6">
                  <c:v>14740</c:v>
                </c:pt>
                <c:pt idx="7">
                  <c:v>14732</c:v>
                </c:pt>
                <c:pt idx="8">
                  <c:v>14611</c:v>
                </c:pt>
                <c:pt idx="9">
                  <c:v>14225</c:v>
                </c:pt>
                <c:pt idx="10">
                  <c:v>14057</c:v>
                </c:pt>
                <c:pt idx="11">
                  <c:v>13830</c:v>
                </c:pt>
              </c:numCache>
            </c:numRef>
          </c:val>
          <c:smooth val="0"/>
          <c:extLst>
            <c:ext xmlns:c16="http://schemas.microsoft.com/office/drawing/2014/chart" uri="{C3380CC4-5D6E-409C-BE32-E72D297353CC}">
              <c16:uniqueId val="{00000005-AD19-4F74-9B45-7EA01FC7BCFD}"/>
            </c:ext>
          </c:extLst>
        </c:ser>
        <c:ser>
          <c:idx val="8"/>
          <c:order val="2"/>
          <c:dLbls>
            <c:spPr>
              <a:solidFill>
                <a:srgbClr val="FFFF00"/>
              </a:solidFill>
              <a:ln w="25400">
                <a:noFill/>
              </a:ln>
            </c:spPr>
            <c:txPr>
              <a:bodyPr wrap="square" lIns="38100" tIns="19050" rIns="38100" bIns="19050" anchor="ctr">
                <a:spAutoFit/>
              </a:bodyPr>
              <a:lstStyle/>
              <a:p>
                <a:pPr>
                  <a:defRPr sz="9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'Ⅳ－16'!$D$39:$O$39</c:f>
              <c:numCache>
                <c:formatCode>#,##0_ </c:formatCode>
                <c:ptCount val="12"/>
                <c:pt idx="0">
                  <c:v>13255</c:v>
                </c:pt>
                <c:pt idx="1">
                  <c:v>13120</c:v>
                </c:pt>
                <c:pt idx="2">
                  <c:v>13024</c:v>
                </c:pt>
                <c:pt idx="3">
                  <c:v>12973</c:v>
                </c:pt>
                <c:pt idx="4">
                  <c:v>12884</c:v>
                </c:pt>
                <c:pt idx="5">
                  <c:v>12853</c:v>
                </c:pt>
                <c:pt idx="6">
                  <c:v>12777</c:v>
                </c:pt>
                <c:pt idx="7">
                  <c:v>12797</c:v>
                </c:pt>
                <c:pt idx="8">
                  <c:v>12702</c:v>
                </c:pt>
                <c:pt idx="9">
                  <c:v>12618</c:v>
                </c:pt>
                <c:pt idx="10">
                  <c:v>12593</c:v>
                </c:pt>
                <c:pt idx="11">
                  <c:v>12714</c:v>
                </c:pt>
              </c:numCache>
            </c:numRef>
          </c:val>
          <c:smooth val="0"/>
          <c:extLst>
            <c:ext xmlns:c16="http://schemas.microsoft.com/office/drawing/2014/chart" uri="{C3380CC4-5D6E-409C-BE32-E72D297353CC}">
              <c16:uniqueId val="{00000006-AD19-4F74-9B45-7EA01FC7BCFD}"/>
            </c:ext>
          </c:extLst>
        </c:ser>
        <c:ser>
          <c:idx val="2"/>
          <c:order val="3"/>
          <c:spPr>
            <a:ln>
              <a:solidFill>
                <a:srgbClr val="FF0000"/>
              </a:solidFill>
            </a:ln>
          </c:spPr>
          <c:dLbls>
            <c:dLbl>
              <c:idx val="11"/>
              <c:layout>
                <c:manualLayout>
                  <c:x val="-3.8455228424607281E-2"/>
                  <c:y val="4.8611111111111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D19-4F74-9B45-7EA01FC7BCFD}"/>
                </c:ext>
              </c:extLst>
            </c:dLbl>
            <c:spPr>
              <a:solidFill>
                <a:schemeClr val="accent6">
                  <a:lumMod val="20000"/>
                  <a:lumOff val="80000"/>
                </a:schemeClr>
              </a:solidFill>
              <a:ln>
                <a:noFill/>
              </a:ln>
              <a:effectLst/>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'Ⅳ－16'!$D$40:$O$40</c:f>
              <c:numCache>
                <c:formatCode>#,##0_ </c:formatCode>
                <c:ptCount val="12"/>
                <c:pt idx="0">
                  <c:v>13961</c:v>
                </c:pt>
                <c:pt idx="1">
                  <c:v>13898</c:v>
                </c:pt>
                <c:pt idx="2">
                  <c:v>13899</c:v>
                </c:pt>
                <c:pt idx="3">
                  <c:v>13920</c:v>
                </c:pt>
                <c:pt idx="4">
                  <c:v>13946</c:v>
                </c:pt>
                <c:pt idx="5">
                  <c:v>13840</c:v>
                </c:pt>
                <c:pt idx="6">
                  <c:v>13877</c:v>
                </c:pt>
                <c:pt idx="7">
                  <c:v>13880</c:v>
                </c:pt>
                <c:pt idx="8">
                  <c:v>13907</c:v>
                </c:pt>
                <c:pt idx="9">
                  <c:v>13865</c:v>
                </c:pt>
                <c:pt idx="10">
                  <c:v>13840</c:v>
                </c:pt>
                <c:pt idx="11">
                  <c:v>13777</c:v>
                </c:pt>
              </c:numCache>
            </c:numRef>
          </c:val>
          <c:smooth val="0"/>
          <c:extLst>
            <c:ext xmlns:c16="http://schemas.microsoft.com/office/drawing/2014/chart" uri="{C3380CC4-5D6E-409C-BE32-E72D297353CC}">
              <c16:uniqueId val="{00000008-AD19-4F74-9B45-7EA01FC7BCFD}"/>
            </c:ext>
          </c:extLst>
        </c:ser>
        <c:ser>
          <c:idx val="3"/>
          <c:order val="4"/>
          <c:spPr>
            <a:ln>
              <a:solidFill>
                <a:srgbClr val="00B050"/>
              </a:solidFill>
            </a:ln>
          </c:spPr>
          <c:dLbls>
            <c:spPr>
              <a:solidFill>
                <a:schemeClr val="accent3">
                  <a:lumMod val="60000"/>
                  <a:lumOff val="40000"/>
                </a:schemeClr>
              </a:solidFill>
              <a:ln>
                <a:noFill/>
              </a:ln>
              <a:effectLst/>
            </c:spPr>
            <c:txPr>
              <a:bodyPr wrap="square" lIns="38100" tIns="19050" rIns="38100" bIns="19050" anchor="ctr">
                <a:spAutoFit/>
              </a:bodyPr>
              <a:lstStyle/>
              <a:p>
                <a:pPr>
                  <a:defRPr sz="9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'Ⅳ－16'!$D$41:$O$41</c:f>
              <c:numCache>
                <c:formatCode>#,##0_ </c:formatCode>
                <c:ptCount val="12"/>
                <c:pt idx="0">
                  <c:v>15291</c:v>
                </c:pt>
                <c:pt idx="1">
                  <c:v>15181</c:v>
                </c:pt>
                <c:pt idx="2">
                  <c:v>15240</c:v>
                </c:pt>
                <c:pt idx="3">
                  <c:v>15390</c:v>
                </c:pt>
                <c:pt idx="4">
                  <c:v>15358</c:v>
                </c:pt>
                <c:pt idx="5">
                  <c:v>15303</c:v>
                </c:pt>
                <c:pt idx="6">
                  <c:v>15428</c:v>
                </c:pt>
                <c:pt idx="7">
                  <c:v>15526</c:v>
                </c:pt>
                <c:pt idx="8">
                  <c:v>15597</c:v>
                </c:pt>
                <c:pt idx="9">
                  <c:v>15865</c:v>
                </c:pt>
                <c:pt idx="10">
                  <c:v>15626</c:v>
                </c:pt>
                <c:pt idx="11">
                  <c:v>16133</c:v>
                </c:pt>
              </c:numCache>
            </c:numRef>
          </c:val>
          <c:smooth val="0"/>
          <c:extLst>
            <c:ext xmlns:c16="http://schemas.microsoft.com/office/drawing/2014/chart" uri="{C3380CC4-5D6E-409C-BE32-E72D297353CC}">
              <c16:uniqueId val="{00000009-AD19-4F74-9B45-7EA01FC7BCFD}"/>
            </c:ext>
          </c:extLst>
        </c:ser>
        <c:ser>
          <c:idx val="4"/>
          <c:order val="5"/>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'Ⅳ－16'!$D$42:$O$42</c:f>
              <c:numCache>
                <c:formatCode>#,##0_ </c:formatCode>
                <c:ptCount val="12"/>
                <c:pt idx="0">
                  <c:v>22700</c:v>
                </c:pt>
                <c:pt idx="1">
                  <c:v>23820</c:v>
                </c:pt>
                <c:pt idx="2">
                  <c:v>23961</c:v>
                </c:pt>
                <c:pt idx="3">
                  <c:v>24665</c:v>
                </c:pt>
                <c:pt idx="4">
                  <c:v>25927</c:v>
                </c:pt>
                <c:pt idx="5">
                  <c:v>26485</c:v>
                </c:pt>
                <c:pt idx="6">
                  <c:v>25876</c:v>
                </c:pt>
                <c:pt idx="7">
                  <c:v>27102</c:v>
                </c:pt>
                <c:pt idx="8">
                  <c:v>27649</c:v>
                </c:pt>
                <c:pt idx="9">
                  <c:v>27613</c:v>
                </c:pt>
                <c:pt idx="10">
                  <c:v>26918</c:v>
                </c:pt>
                <c:pt idx="11">
                  <c:v>27179</c:v>
                </c:pt>
              </c:numCache>
            </c:numRef>
          </c:val>
          <c:smooth val="0"/>
          <c:extLst>
            <c:ext xmlns:c16="http://schemas.microsoft.com/office/drawing/2014/chart" uri="{C3380CC4-5D6E-409C-BE32-E72D297353CC}">
              <c16:uniqueId val="{0000000A-AD19-4F74-9B45-7EA01FC7BCFD}"/>
            </c:ext>
          </c:extLst>
        </c:ser>
        <c:dLbls>
          <c:showLegendKey val="0"/>
          <c:showVal val="0"/>
          <c:showCatName val="0"/>
          <c:showSerName val="0"/>
          <c:showPercent val="0"/>
          <c:showBubbleSize val="0"/>
        </c:dLbls>
        <c:marker val="1"/>
        <c:smooth val="0"/>
        <c:axId val="236623848"/>
        <c:axId val="236625416"/>
      </c:lineChart>
      <c:catAx>
        <c:axId val="23662384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ＭＳ Ｐゴシック"/>
                <a:ea typeface="ＭＳ Ｐゴシック"/>
                <a:cs typeface="ＭＳ Ｐゴシック"/>
              </a:defRPr>
            </a:pPr>
            <a:endParaRPr lang="ja-JP"/>
          </a:p>
        </c:txPr>
        <c:crossAx val="236625416"/>
        <c:crossesAt val="11000"/>
        <c:auto val="1"/>
        <c:lblAlgn val="ctr"/>
        <c:lblOffset val="100"/>
        <c:tickLblSkip val="1"/>
        <c:tickMarkSkip val="1"/>
        <c:noMultiLvlLbl val="0"/>
      </c:catAx>
      <c:valAx>
        <c:axId val="236625416"/>
        <c:scaling>
          <c:orientation val="minMax"/>
          <c:max val="27800"/>
          <c:min val="15000"/>
        </c:scaling>
        <c:delete val="0"/>
        <c:axPos val="l"/>
        <c:numFmt formatCode="#,##0_ " sourceLinked="1"/>
        <c:majorTickMark val="in"/>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ＭＳ ゴシック"/>
                <a:ea typeface="ＭＳ ゴシック"/>
                <a:cs typeface="ＭＳ ゴシック"/>
              </a:defRPr>
            </a:pPr>
            <a:endParaRPr lang="ja-JP"/>
          </a:p>
        </c:txPr>
        <c:crossAx val="236623848"/>
        <c:crosses val="autoZero"/>
        <c:crossBetween val="between"/>
        <c:majorUnit val="500"/>
      </c:valAx>
      <c:spPr>
        <a:noFill/>
        <a:ln w="25400">
          <a:noFill/>
        </a:ln>
      </c:spPr>
    </c:plotArea>
    <c:plotVisOnly val="1"/>
    <c:dispBlanksAs val="span"/>
    <c:showDLblsOverMax val="0"/>
  </c:chart>
  <c:spPr>
    <a:solidFill>
      <a:srgbClr val="FFFFFF"/>
    </a:solidFill>
    <a:ln w="3175">
      <a:solidFill>
        <a:srgbClr val="000000"/>
      </a:solidFill>
      <a:prstDash val="solid"/>
    </a:ln>
  </c:spPr>
  <c:txPr>
    <a:bodyPr/>
    <a:lstStyle/>
    <a:p>
      <a:pPr>
        <a:defRPr sz="21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21437922746007E-2"/>
          <c:y val="6.5323272090988621E-2"/>
          <c:w val="0.79265453497537797"/>
          <c:h val="0.87125370517406786"/>
        </c:manualLayout>
      </c:layout>
      <c:lineChart>
        <c:grouping val="standard"/>
        <c:varyColors val="0"/>
        <c:ser>
          <c:idx val="0"/>
          <c:order val="0"/>
          <c:dLbls>
            <c:dLbl>
              <c:idx val="9"/>
              <c:layout>
                <c:manualLayout>
                  <c:x val="-3.2162554682398904E-2"/>
                  <c:y val="2.4055365533704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A9-4AF3-AD70-F1D3C040D369}"/>
                </c:ext>
              </c:extLst>
            </c:dLbl>
            <c:dLbl>
              <c:idx val="10"/>
              <c:layout>
                <c:manualLayout>
                  <c:x val="-3.2162554682398904E-2"/>
                  <c:y val="2.14263638360322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A9-4AF3-AD70-F1D3C040D369}"/>
                </c:ext>
              </c:extLst>
            </c:dLbl>
            <c:dLbl>
              <c:idx val="11"/>
              <c:layout>
                <c:manualLayout>
                  <c:x val="-3.0764182739686008E-2"/>
                  <c:y val="-2.58956667220758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A9-4AF3-AD70-F1D3C040D369}"/>
                </c:ext>
              </c:extLst>
            </c:dLbl>
            <c:spPr>
              <a:noFill/>
              <a:ln w="25400">
                <a:noFill/>
              </a:ln>
            </c:spPr>
            <c:txPr>
              <a:bodyPr wrap="square" lIns="38100" tIns="19050" rIns="38100" bIns="19050" anchor="ctr">
                <a:spAutoFit/>
              </a:bodyPr>
              <a:lstStyle/>
              <a:p>
                <a:pPr>
                  <a:defRPr sz="9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'Ⅳ－16'!$D$37:$O$37</c:f>
              <c:numCache>
                <c:formatCode>#,##0_ </c:formatCode>
                <c:ptCount val="12"/>
                <c:pt idx="0">
                  <c:v>15819</c:v>
                </c:pt>
                <c:pt idx="1">
                  <c:v>15733</c:v>
                </c:pt>
                <c:pt idx="2">
                  <c:v>15690</c:v>
                </c:pt>
                <c:pt idx="3">
                  <c:v>15745</c:v>
                </c:pt>
                <c:pt idx="4">
                  <c:v>15824</c:v>
                </c:pt>
                <c:pt idx="5">
                  <c:v>15773</c:v>
                </c:pt>
                <c:pt idx="6">
                  <c:v>15749</c:v>
                </c:pt>
                <c:pt idx="7">
                  <c:v>15775</c:v>
                </c:pt>
                <c:pt idx="8">
                  <c:v>15777</c:v>
                </c:pt>
                <c:pt idx="9">
                  <c:v>15642</c:v>
                </c:pt>
                <c:pt idx="10">
                  <c:v>15556</c:v>
                </c:pt>
                <c:pt idx="11">
                  <c:v>15531</c:v>
                </c:pt>
              </c:numCache>
            </c:numRef>
          </c:val>
          <c:smooth val="0"/>
          <c:extLst>
            <c:ext xmlns:c16="http://schemas.microsoft.com/office/drawing/2014/chart" uri="{C3380CC4-5D6E-409C-BE32-E72D297353CC}">
              <c16:uniqueId val="{00000003-F3A9-4AF3-AD70-F1D3C040D369}"/>
            </c:ext>
          </c:extLst>
        </c:ser>
        <c:ser>
          <c:idx val="1"/>
          <c:order val="1"/>
          <c:dLbls>
            <c:dLbl>
              <c:idx val="11"/>
              <c:layout>
                <c:manualLayout>
                  <c:x val="5.5934877708520856E-3"/>
                  <c:y val="-1.43055555555556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3A9-4AF3-AD70-F1D3C040D369}"/>
                </c:ext>
              </c:extLst>
            </c:dLbl>
            <c:spPr>
              <a:solidFill>
                <a:schemeClr val="accent5">
                  <a:lumMod val="20000"/>
                  <a:lumOff val="80000"/>
                </a:schemeClr>
              </a:solidFill>
              <a:ln w="25400">
                <a:noFill/>
              </a:ln>
            </c:spPr>
            <c:txPr>
              <a:bodyPr wrap="square" lIns="38100" tIns="19050" rIns="38100" bIns="19050" anchor="ctr">
                <a:spAutoFit/>
              </a:bodyPr>
              <a:lstStyle/>
              <a:p>
                <a:pPr>
                  <a:defRPr sz="9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'Ⅳ－16'!$D$38:$O$38</c:f>
              <c:numCache>
                <c:formatCode>#,##0_ </c:formatCode>
                <c:ptCount val="12"/>
                <c:pt idx="0">
                  <c:v>15143</c:v>
                </c:pt>
                <c:pt idx="1">
                  <c:v>15065</c:v>
                </c:pt>
                <c:pt idx="2">
                  <c:v>15010</c:v>
                </c:pt>
                <c:pt idx="3">
                  <c:v>14896</c:v>
                </c:pt>
                <c:pt idx="4">
                  <c:v>14903</c:v>
                </c:pt>
                <c:pt idx="5">
                  <c:v>14844</c:v>
                </c:pt>
                <c:pt idx="6">
                  <c:v>14740</c:v>
                </c:pt>
                <c:pt idx="7">
                  <c:v>14732</c:v>
                </c:pt>
                <c:pt idx="8">
                  <c:v>14611</c:v>
                </c:pt>
                <c:pt idx="9">
                  <c:v>14225</c:v>
                </c:pt>
                <c:pt idx="10">
                  <c:v>14057</c:v>
                </c:pt>
                <c:pt idx="11">
                  <c:v>13830</c:v>
                </c:pt>
              </c:numCache>
            </c:numRef>
          </c:val>
          <c:smooth val="0"/>
          <c:extLst>
            <c:ext xmlns:c16="http://schemas.microsoft.com/office/drawing/2014/chart" uri="{C3380CC4-5D6E-409C-BE32-E72D297353CC}">
              <c16:uniqueId val="{00000005-F3A9-4AF3-AD70-F1D3C040D369}"/>
            </c:ext>
          </c:extLst>
        </c:ser>
        <c:ser>
          <c:idx val="8"/>
          <c:order val="2"/>
          <c:dLbls>
            <c:spPr>
              <a:solidFill>
                <a:srgbClr val="FFFF00"/>
              </a:solidFill>
              <a:ln w="25400">
                <a:noFill/>
              </a:ln>
            </c:spPr>
            <c:txPr>
              <a:bodyPr wrap="square" lIns="38100" tIns="19050" rIns="38100" bIns="19050" anchor="ctr">
                <a:spAutoFit/>
              </a:bodyPr>
              <a:lstStyle/>
              <a:p>
                <a:pPr>
                  <a:defRPr sz="9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'Ⅳ－16'!$D$39:$O$39</c:f>
              <c:numCache>
                <c:formatCode>#,##0_ </c:formatCode>
                <c:ptCount val="12"/>
                <c:pt idx="0">
                  <c:v>13255</c:v>
                </c:pt>
                <c:pt idx="1">
                  <c:v>13120</c:v>
                </c:pt>
                <c:pt idx="2">
                  <c:v>13024</c:v>
                </c:pt>
                <c:pt idx="3">
                  <c:v>12973</c:v>
                </c:pt>
                <c:pt idx="4">
                  <c:v>12884</c:v>
                </c:pt>
                <c:pt idx="5">
                  <c:v>12853</c:v>
                </c:pt>
                <c:pt idx="6">
                  <c:v>12777</c:v>
                </c:pt>
                <c:pt idx="7">
                  <c:v>12797</c:v>
                </c:pt>
                <c:pt idx="8">
                  <c:v>12702</c:v>
                </c:pt>
                <c:pt idx="9">
                  <c:v>12618</c:v>
                </c:pt>
                <c:pt idx="10">
                  <c:v>12593</c:v>
                </c:pt>
                <c:pt idx="11">
                  <c:v>12714</c:v>
                </c:pt>
              </c:numCache>
            </c:numRef>
          </c:val>
          <c:smooth val="0"/>
          <c:extLst>
            <c:ext xmlns:c16="http://schemas.microsoft.com/office/drawing/2014/chart" uri="{C3380CC4-5D6E-409C-BE32-E72D297353CC}">
              <c16:uniqueId val="{00000006-F3A9-4AF3-AD70-F1D3C040D369}"/>
            </c:ext>
          </c:extLst>
        </c:ser>
        <c:ser>
          <c:idx val="2"/>
          <c:order val="3"/>
          <c:spPr>
            <a:ln>
              <a:solidFill>
                <a:srgbClr val="FF0000"/>
              </a:solidFill>
            </a:ln>
          </c:spPr>
          <c:dLbls>
            <c:dLbl>
              <c:idx val="11"/>
              <c:layout>
                <c:manualLayout>
                  <c:x val="-3.8455228424607281E-2"/>
                  <c:y val="4.8611111111111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3A9-4AF3-AD70-F1D3C040D369}"/>
                </c:ext>
              </c:extLst>
            </c:dLbl>
            <c:spPr>
              <a:solidFill>
                <a:schemeClr val="accent6">
                  <a:lumMod val="20000"/>
                  <a:lumOff val="80000"/>
                </a:schemeClr>
              </a:solidFill>
              <a:ln>
                <a:noFill/>
              </a:ln>
              <a:effectLst/>
            </c:spPr>
            <c:txPr>
              <a:bodyPr wrap="square" lIns="38100" tIns="19050" rIns="38100" bIns="19050" anchor="ctr">
                <a:spAutoFit/>
              </a:bodyPr>
              <a:lstStyle/>
              <a:p>
                <a:pPr>
                  <a:defRPr sz="100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'Ⅳ－16'!$D$40:$O$40</c:f>
              <c:numCache>
                <c:formatCode>#,##0_ </c:formatCode>
                <c:ptCount val="12"/>
                <c:pt idx="0">
                  <c:v>13961</c:v>
                </c:pt>
                <c:pt idx="1">
                  <c:v>13898</c:v>
                </c:pt>
                <c:pt idx="2">
                  <c:v>13899</c:v>
                </c:pt>
                <c:pt idx="3">
                  <c:v>13920</c:v>
                </c:pt>
                <c:pt idx="4">
                  <c:v>13946</c:v>
                </c:pt>
                <c:pt idx="5">
                  <c:v>13840</c:v>
                </c:pt>
                <c:pt idx="6">
                  <c:v>13877</c:v>
                </c:pt>
                <c:pt idx="7">
                  <c:v>13880</c:v>
                </c:pt>
                <c:pt idx="8">
                  <c:v>13907</c:v>
                </c:pt>
                <c:pt idx="9">
                  <c:v>13865</c:v>
                </c:pt>
                <c:pt idx="10">
                  <c:v>13840</c:v>
                </c:pt>
                <c:pt idx="11">
                  <c:v>13777</c:v>
                </c:pt>
              </c:numCache>
            </c:numRef>
          </c:val>
          <c:smooth val="0"/>
          <c:extLst>
            <c:ext xmlns:c16="http://schemas.microsoft.com/office/drawing/2014/chart" uri="{C3380CC4-5D6E-409C-BE32-E72D297353CC}">
              <c16:uniqueId val="{00000008-F3A9-4AF3-AD70-F1D3C040D369}"/>
            </c:ext>
          </c:extLst>
        </c:ser>
        <c:ser>
          <c:idx val="3"/>
          <c:order val="4"/>
          <c:spPr>
            <a:ln>
              <a:solidFill>
                <a:srgbClr val="00B050"/>
              </a:solidFill>
            </a:ln>
          </c:spPr>
          <c:dLbls>
            <c:spPr>
              <a:solidFill>
                <a:schemeClr val="accent3">
                  <a:lumMod val="60000"/>
                  <a:lumOff val="40000"/>
                </a:schemeClr>
              </a:solidFill>
              <a:ln>
                <a:noFill/>
              </a:ln>
              <a:effectLst/>
            </c:spPr>
            <c:txPr>
              <a:bodyPr wrap="square" lIns="38100" tIns="19050" rIns="38100" bIns="19050" anchor="ctr">
                <a:spAutoFit/>
              </a:bodyPr>
              <a:lstStyle/>
              <a:p>
                <a:pPr>
                  <a:defRPr sz="9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'Ⅳ－16'!$D$41:$O$41</c:f>
              <c:numCache>
                <c:formatCode>#,##0_ </c:formatCode>
                <c:ptCount val="12"/>
                <c:pt idx="0">
                  <c:v>15291</c:v>
                </c:pt>
                <c:pt idx="1">
                  <c:v>15181</c:v>
                </c:pt>
                <c:pt idx="2">
                  <c:v>15240</c:v>
                </c:pt>
                <c:pt idx="3">
                  <c:v>15390</c:v>
                </c:pt>
                <c:pt idx="4">
                  <c:v>15358</c:v>
                </c:pt>
                <c:pt idx="5">
                  <c:v>15303</c:v>
                </c:pt>
                <c:pt idx="6">
                  <c:v>15428</c:v>
                </c:pt>
                <c:pt idx="7">
                  <c:v>15526</c:v>
                </c:pt>
                <c:pt idx="8">
                  <c:v>15597</c:v>
                </c:pt>
                <c:pt idx="9">
                  <c:v>15865</c:v>
                </c:pt>
                <c:pt idx="10">
                  <c:v>15626</c:v>
                </c:pt>
                <c:pt idx="11">
                  <c:v>16133</c:v>
                </c:pt>
              </c:numCache>
            </c:numRef>
          </c:val>
          <c:smooth val="0"/>
          <c:extLst>
            <c:ext xmlns:c16="http://schemas.microsoft.com/office/drawing/2014/chart" uri="{C3380CC4-5D6E-409C-BE32-E72D297353CC}">
              <c16:uniqueId val="{00000009-F3A9-4AF3-AD70-F1D3C040D369}"/>
            </c:ext>
          </c:extLst>
        </c:ser>
        <c:ser>
          <c:idx val="4"/>
          <c:order val="5"/>
          <c:dLbls>
            <c:spPr>
              <a:solidFill>
                <a:schemeClr val="accent2">
                  <a:lumMod val="40000"/>
                  <a:lumOff val="60000"/>
                </a:schemeClr>
              </a:solidFill>
              <a:ln>
                <a:noFill/>
              </a:ln>
              <a:effectLst/>
            </c:spPr>
            <c:txPr>
              <a:bodyPr wrap="square" lIns="38100" tIns="19050" rIns="38100" bIns="19050" anchor="ctr">
                <a:spAutoFit/>
              </a:bodyPr>
              <a:lstStyle/>
              <a:p>
                <a:pPr>
                  <a:defRPr sz="100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'Ⅳ－16'!$D$27:$O$27</c:f>
              <c:strCache>
                <c:ptCount val="12"/>
                <c:pt idx="0">
                  <c:v>9月</c:v>
                </c:pt>
                <c:pt idx="1">
                  <c:v>10月</c:v>
                </c:pt>
                <c:pt idx="2">
                  <c:v>11月</c:v>
                </c:pt>
                <c:pt idx="3">
                  <c:v>12月</c:v>
                </c:pt>
                <c:pt idx="4">
                  <c:v>1月</c:v>
                </c:pt>
                <c:pt idx="5">
                  <c:v>2月</c:v>
                </c:pt>
                <c:pt idx="6">
                  <c:v>3月</c:v>
                </c:pt>
                <c:pt idx="7">
                  <c:v>4月</c:v>
                </c:pt>
                <c:pt idx="8">
                  <c:v>5月</c:v>
                </c:pt>
                <c:pt idx="9">
                  <c:v>6月</c:v>
                </c:pt>
                <c:pt idx="10">
                  <c:v>7月</c:v>
                </c:pt>
                <c:pt idx="11">
                  <c:v>8月</c:v>
                </c:pt>
              </c:strCache>
            </c:strRef>
          </c:cat>
          <c:val>
            <c:numRef>
              <c:f>'Ⅳ－16'!$D$42:$O$42</c:f>
              <c:numCache>
                <c:formatCode>#,##0_ </c:formatCode>
                <c:ptCount val="12"/>
                <c:pt idx="0">
                  <c:v>22700</c:v>
                </c:pt>
                <c:pt idx="1">
                  <c:v>23820</c:v>
                </c:pt>
                <c:pt idx="2">
                  <c:v>23961</c:v>
                </c:pt>
                <c:pt idx="3">
                  <c:v>24665</c:v>
                </c:pt>
                <c:pt idx="4">
                  <c:v>25927</c:v>
                </c:pt>
                <c:pt idx="5">
                  <c:v>26485</c:v>
                </c:pt>
                <c:pt idx="6">
                  <c:v>25876</c:v>
                </c:pt>
                <c:pt idx="7">
                  <c:v>27102</c:v>
                </c:pt>
                <c:pt idx="8">
                  <c:v>27649</c:v>
                </c:pt>
                <c:pt idx="9">
                  <c:v>27613</c:v>
                </c:pt>
                <c:pt idx="10">
                  <c:v>26918</c:v>
                </c:pt>
                <c:pt idx="11">
                  <c:v>27179</c:v>
                </c:pt>
              </c:numCache>
            </c:numRef>
          </c:val>
          <c:smooth val="0"/>
          <c:extLst>
            <c:ext xmlns:c16="http://schemas.microsoft.com/office/drawing/2014/chart" uri="{C3380CC4-5D6E-409C-BE32-E72D297353CC}">
              <c16:uniqueId val="{0000000A-F3A9-4AF3-AD70-F1D3C040D369}"/>
            </c:ext>
          </c:extLst>
        </c:ser>
        <c:dLbls>
          <c:showLegendKey val="0"/>
          <c:showVal val="0"/>
          <c:showCatName val="0"/>
          <c:showSerName val="0"/>
          <c:showPercent val="0"/>
          <c:showBubbleSize val="0"/>
        </c:dLbls>
        <c:marker val="1"/>
        <c:smooth val="0"/>
        <c:axId val="236623848"/>
        <c:axId val="236625416"/>
      </c:lineChart>
      <c:catAx>
        <c:axId val="236623848"/>
        <c:scaling>
          <c:orientation val="minMax"/>
        </c:scaling>
        <c:delete val="1"/>
        <c:axPos val="b"/>
        <c:numFmt formatCode="General" sourceLinked="1"/>
        <c:majorTickMark val="in"/>
        <c:minorTickMark val="none"/>
        <c:tickLblPos val="nextTo"/>
        <c:crossAx val="236625416"/>
        <c:crossesAt val="11000"/>
        <c:auto val="1"/>
        <c:lblAlgn val="ctr"/>
        <c:lblOffset val="100"/>
        <c:tickLblSkip val="1"/>
        <c:tickMarkSkip val="1"/>
        <c:noMultiLvlLbl val="0"/>
      </c:catAx>
      <c:valAx>
        <c:axId val="236625416"/>
        <c:scaling>
          <c:orientation val="minMax"/>
          <c:max val="28000"/>
          <c:min val="19000"/>
        </c:scaling>
        <c:delete val="0"/>
        <c:axPos val="l"/>
        <c:numFmt formatCode="#,##0_ " sourceLinked="1"/>
        <c:majorTickMark val="in"/>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ＭＳ ゴシック"/>
                <a:ea typeface="ＭＳ ゴシック"/>
                <a:cs typeface="ＭＳ ゴシック"/>
              </a:defRPr>
            </a:pPr>
            <a:endParaRPr lang="ja-JP"/>
          </a:p>
        </c:txPr>
        <c:crossAx val="236623848"/>
        <c:crosses val="autoZero"/>
        <c:crossBetween val="between"/>
        <c:majorUnit val="1000"/>
      </c:valAx>
      <c:spPr>
        <a:noFill/>
        <a:ln w="25400">
          <a:noFill/>
        </a:ln>
      </c:spPr>
    </c:plotArea>
    <c:plotVisOnly val="1"/>
    <c:dispBlanksAs val="span"/>
    <c:showDLblsOverMax val="0"/>
  </c:chart>
  <c:spPr>
    <a:solidFill>
      <a:srgbClr val="FFFFFF"/>
    </a:solidFill>
    <a:ln w="3175">
      <a:noFill/>
      <a:prstDash val="solid"/>
    </a:ln>
  </c:spPr>
  <c:txPr>
    <a:bodyPr/>
    <a:lstStyle/>
    <a:p>
      <a:pPr>
        <a:defRPr sz="215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9</xdr:col>
      <xdr:colOff>438150</xdr:colOff>
      <xdr:row>0</xdr:row>
      <xdr:rowOff>0</xdr:rowOff>
    </xdr:to>
    <xdr:graphicFrame macro="">
      <xdr:nvGraphicFramePr>
        <xdr:cNvPr id="747568" name="Chart 1">
          <a:extLst>
            <a:ext uri="{FF2B5EF4-FFF2-40B4-BE49-F238E27FC236}">
              <a16:creationId xmlns:a16="http://schemas.microsoft.com/office/drawing/2014/main" id="{00000000-0008-0000-0000-00003068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0</xdr:row>
      <xdr:rowOff>0</xdr:rowOff>
    </xdr:from>
    <xdr:to>
      <xdr:col>13</xdr:col>
      <xdr:colOff>476250</xdr:colOff>
      <xdr:row>0</xdr:row>
      <xdr:rowOff>0</xdr:rowOff>
    </xdr:to>
    <xdr:graphicFrame macro="">
      <xdr:nvGraphicFramePr>
        <xdr:cNvPr id="747569" name="Chart 2">
          <a:extLst>
            <a:ext uri="{FF2B5EF4-FFF2-40B4-BE49-F238E27FC236}">
              <a16:creationId xmlns:a16="http://schemas.microsoft.com/office/drawing/2014/main" id="{00000000-0008-0000-0000-00003168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0</xdr:row>
      <xdr:rowOff>0</xdr:rowOff>
    </xdr:from>
    <xdr:to>
      <xdr:col>9</xdr:col>
      <xdr:colOff>438150</xdr:colOff>
      <xdr:row>0</xdr:row>
      <xdr:rowOff>0</xdr:rowOff>
    </xdr:to>
    <xdr:graphicFrame macro="">
      <xdr:nvGraphicFramePr>
        <xdr:cNvPr id="747570" name="Chart 3">
          <a:extLst>
            <a:ext uri="{FF2B5EF4-FFF2-40B4-BE49-F238E27FC236}">
              <a16:creationId xmlns:a16="http://schemas.microsoft.com/office/drawing/2014/main" id="{00000000-0008-0000-0000-00003268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xdr:row>
      <xdr:rowOff>9524</xdr:rowOff>
    </xdr:from>
    <xdr:to>
      <xdr:col>18</xdr:col>
      <xdr:colOff>276225</xdr:colOff>
      <xdr:row>21</xdr:row>
      <xdr:rowOff>-1</xdr:rowOff>
    </xdr:to>
    <xdr:graphicFrame macro="">
      <xdr:nvGraphicFramePr>
        <xdr:cNvPr id="747571" name="Chart 4">
          <a:extLst>
            <a:ext uri="{FF2B5EF4-FFF2-40B4-BE49-F238E27FC236}">
              <a16:creationId xmlns:a16="http://schemas.microsoft.com/office/drawing/2014/main" id="{00000000-0008-0000-0000-00003368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15</xdr:col>
      <xdr:colOff>195554</xdr:colOff>
      <xdr:row>1</xdr:row>
      <xdr:rowOff>57539</xdr:rowOff>
    </xdr:from>
    <xdr:to>
      <xdr:col>19</xdr:col>
      <xdr:colOff>22743</xdr:colOff>
      <xdr:row>2</xdr:row>
      <xdr:rowOff>5054</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7242110" y="368559"/>
          <a:ext cx="2130684" cy="19050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ＭＳ Ｐゴシック"/>
              <a:ea typeface="ＭＳ Ｐゴシック"/>
            </a:rPr>
            <a:t>（単位：円</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玄米</a:t>
          </a:r>
          <a:r>
            <a:rPr lang="en-US" altLang="ja-JP" sz="1000" b="0" i="0" strike="noStrike">
              <a:solidFill>
                <a:srgbClr val="000000"/>
              </a:solidFill>
              <a:latin typeface="ＭＳ Ｐゴシック"/>
              <a:ea typeface="ＭＳ Ｐゴシック"/>
            </a:rPr>
            <a:t>60</a:t>
          </a:r>
          <a:r>
            <a:rPr lang="ja-JP" altLang="en-US" sz="1000" b="0" i="0" strike="noStrike">
              <a:solidFill>
                <a:srgbClr val="000000"/>
              </a:solidFill>
              <a:latin typeface="ＭＳ Ｐゴシック"/>
              <a:ea typeface="ＭＳ Ｐゴシック"/>
            </a:rPr>
            <a:t>ｋｇ）</a:t>
          </a:r>
        </a:p>
      </xdr:txBody>
    </xdr:sp>
    <xdr:clientData/>
  </xdr:twoCellAnchor>
  <xdr:twoCellAnchor>
    <xdr:from>
      <xdr:col>5</xdr:col>
      <xdr:colOff>9525</xdr:colOff>
      <xdr:row>29</xdr:row>
      <xdr:rowOff>95250</xdr:rowOff>
    </xdr:from>
    <xdr:to>
      <xdr:col>6</xdr:col>
      <xdr:colOff>76200</xdr:colOff>
      <xdr:row>29</xdr:row>
      <xdr:rowOff>257175</xdr:rowOff>
    </xdr:to>
    <xdr:sp macro="" textlink="">
      <xdr:nvSpPr>
        <xdr:cNvPr id="747573" name="Rectangle 15">
          <a:extLst>
            <a:ext uri="{FF2B5EF4-FFF2-40B4-BE49-F238E27FC236}">
              <a16:creationId xmlns:a16="http://schemas.microsoft.com/office/drawing/2014/main" id="{00000000-0008-0000-0000-000035680B00}"/>
            </a:ext>
          </a:extLst>
        </xdr:cNvPr>
        <xdr:cNvSpPr>
          <a:spLocks noChangeArrowheads="1"/>
        </xdr:cNvSpPr>
      </xdr:nvSpPr>
      <xdr:spPr bwMode="auto">
        <a:xfrm>
          <a:off x="2295525" y="7391400"/>
          <a:ext cx="542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30</xdr:row>
      <xdr:rowOff>95250</xdr:rowOff>
    </xdr:from>
    <xdr:to>
      <xdr:col>6</xdr:col>
      <xdr:colOff>76200</xdr:colOff>
      <xdr:row>30</xdr:row>
      <xdr:rowOff>257175</xdr:rowOff>
    </xdr:to>
    <xdr:sp macro="" textlink="">
      <xdr:nvSpPr>
        <xdr:cNvPr id="747574" name="Rectangle 15">
          <a:extLst>
            <a:ext uri="{FF2B5EF4-FFF2-40B4-BE49-F238E27FC236}">
              <a16:creationId xmlns:a16="http://schemas.microsoft.com/office/drawing/2014/main" id="{00000000-0008-0000-0000-000036680B00}"/>
            </a:ext>
          </a:extLst>
        </xdr:cNvPr>
        <xdr:cNvSpPr>
          <a:spLocks noChangeArrowheads="1"/>
        </xdr:cNvSpPr>
      </xdr:nvSpPr>
      <xdr:spPr bwMode="auto">
        <a:xfrm>
          <a:off x="2295525" y="7705725"/>
          <a:ext cx="542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31</xdr:row>
      <xdr:rowOff>95250</xdr:rowOff>
    </xdr:from>
    <xdr:to>
      <xdr:col>6</xdr:col>
      <xdr:colOff>76200</xdr:colOff>
      <xdr:row>31</xdr:row>
      <xdr:rowOff>257175</xdr:rowOff>
    </xdr:to>
    <xdr:sp macro="" textlink="">
      <xdr:nvSpPr>
        <xdr:cNvPr id="747575" name="Rectangle 15">
          <a:extLst>
            <a:ext uri="{FF2B5EF4-FFF2-40B4-BE49-F238E27FC236}">
              <a16:creationId xmlns:a16="http://schemas.microsoft.com/office/drawing/2014/main" id="{00000000-0008-0000-0000-000037680B00}"/>
            </a:ext>
          </a:extLst>
        </xdr:cNvPr>
        <xdr:cNvSpPr>
          <a:spLocks noChangeArrowheads="1"/>
        </xdr:cNvSpPr>
      </xdr:nvSpPr>
      <xdr:spPr bwMode="auto">
        <a:xfrm>
          <a:off x="2295525" y="8020050"/>
          <a:ext cx="542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32</xdr:row>
      <xdr:rowOff>95250</xdr:rowOff>
    </xdr:from>
    <xdr:to>
      <xdr:col>6</xdr:col>
      <xdr:colOff>76200</xdr:colOff>
      <xdr:row>32</xdr:row>
      <xdr:rowOff>257175</xdr:rowOff>
    </xdr:to>
    <xdr:sp macro="" textlink="">
      <xdr:nvSpPr>
        <xdr:cNvPr id="747576" name="Rectangle 15">
          <a:extLst>
            <a:ext uri="{FF2B5EF4-FFF2-40B4-BE49-F238E27FC236}">
              <a16:creationId xmlns:a16="http://schemas.microsoft.com/office/drawing/2014/main" id="{00000000-0008-0000-0000-000038680B00}"/>
            </a:ext>
          </a:extLst>
        </xdr:cNvPr>
        <xdr:cNvSpPr>
          <a:spLocks noChangeArrowheads="1"/>
        </xdr:cNvSpPr>
      </xdr:nvSpPr>
      <xdr:spPr bwMode="auto">
        <a:xfrm>
          <a:off x="2295525" y="8334375"/>
          <a:ext cx="542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9525</xdr:colOff>
      <xdr:row>33</xdr:row>
      <xdr:rowOff>95250</xdr:rowOff>
    </xdr:from>
    <xdr:to>
      <xdr:col>6</xdr:col>
      <xdr:colOff>76200</xdr:colOff>
      <xdr:row>33</xdr:row>
      <xdr:rowOff>257175</xdr:rowOff>
    </xdr:to>
    <xdr:sp macro="" textlink="">
      <xdr:nvSpPr>
        <xdr:cNvPr id="747577" name="Rectangle 15">
          <a:extLst>
            <a:ext uri="{FF2B5EF4-FFF2-40B4-BE49-F238E27FC236}">
              <a16:creationId xmlns:a16="http://schemas.microsoft.com/office/drawing/2014/main" id="{00000000-0008-0000-0000-000039680B00}"/>
            </a:ext>
          </a:extLst>
        </xdr:cNvPr>
        <xdr:cNvSpPr>
          <a:spLocks noChangeArrowheads="1"/>
        </xdr:cNvSpPr>
      </xdr:nvSpPr>
      <xdr:spPr bwMode="auto">
        <a:xfrm>
          <a:off x="2295525" y="8648700"/>
          <a:ext cx="5429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602601</xdr:colOff>
      <xdr:row>16</xdr:row>
      <xdr:rowOff>165233</xdr:rowOff>
    </xdr:from>
    <xdr:to>
      <xdr:col>18</xdr:col>
      <xdr:colOff>151233</xdr:colOff>
      <xdr:row>17</xdr:row>
      <xdr:rowOff>204693</xdr:rowOff>
    </xdr:to>
    <xdr:sp macro="" textlink="">
      <xdr:nvSpPr>
        <xdr:cNvPr id="16" name="AutoShape 9">
          <a:extLst>
            <a:ext uri="{FF2B5EF4-FFF2-40B4-BE49-F238E27FC236}">
              <a16:creationId xmlns:a16="http://schemas.microsoft.com/office/drawing/2014/main" id="{00000000-0008-0000-0000-000010000000}"/>
            </a:ext>
          </a:extLst>
        </xdr:cNvPr>
        <xdr:cNvSpPr>
          <a:spLocks noChangeArrowheads="1"/>
        </xdr:cNvSpPr>
      </xdr:nvSpPr>
      <xdr:spPr bwMode="auto">
        <a:xfrm>
          <a:off x="8271198" y="5073524"/>
          <a:ext cx="685800" cy="282445"/>
        </a:xfrm>
        <a:prstGeom prst="wedgeRoundRectCallout">
          <a:avLst>
            <a:gd name="adj1" fmla="val -87420"/>
            <a:gd name="adj2" fmla="val 28116"/>
            <a:gd name="adj3" fmla="val 16667"/>
          </a:avLst>
        </a:prstGeom>
        <a:solidFill>
          <a:schemeClr val="accent2">
            <a:lumMod val="20000"/>
            <a:lumOff val="8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100" b="0" i="0" u="none" strike="noStrike">
              <a:solidFill>
                <a:sysClr val="windowText" lastClr="000000"/>
              </a:solidFill>
              <a:latin typeface="ＭＳ Ｐゴシック"/>
              <a:ea typeface="ＭＳ Ｐゴシック"/>
            </a:rPr>
            <a:t>4</a:t>
          </a:r>
          <a:r>
            <a:rPr lang="ja-JP" altLang="en-US" sz="1100" b="0" i="0" u="none" strike="noStrike">
              <a:solidFill>
                <a:sysClr val="windowText" lastClr="000000"/>
              </a:solidFill>
              <a:latin typeface="ＭＳ Ｐゴシック"/>
              <a:ea typeface="ＭＳ Ｐゴシック"/>
            </a:rPr>
            <a:t>年産</a:t>
          </a:r>
        </a:p>
      </xdr:txBody>
    </xdr:sp>
    <xdr:clientData/>
  </xdr:twoCellAnchor>
  <xdr:twoCellAnchor>
    <xdr:from>
      <xdr:col>16</xdr:col>
      <xdr:colOff>554003</xdr:colOff>
      <xdr:row>13</xdr:row>
      <xdr:rowOff>9723</xdr:rowOff>
    </xdr:from>
    <xdr:to>
      <xdr:col>18</xdr:col>
      <xdr:colOff>136070</xdr:colOff>
      <xdr:row>14</xdr:row>
      <xdr:rowOff>29162</xdr:rowOff>
    </xdr:to>
    <xdr:sp macro="" textlink="">
      <xdr:nvSpPr>
        <xdr:cNvPr id="19" name="AutoShape 9">
          <a:extLst>
            <a:ext uri="{FF2B5EF4-FFF2-40B4-BE49-F238E27FC236}">
              <a16:creationId xmlns:a16="http://schemas.microsoft.com/office/drawing/2014/main" id="{00000000-0008-0000-0000-000013000000}"/>
            </a:ext>
          </a:extLst>
        </xdr:cNvPr>
        <xdr:cNvSpPr>
          <a:spLocks noChangeArrowheads="1"/>
        </xdr:cNvSpPr>
      </xdr:nvSpPr>
      <xdr:spPr bwMode="auto">
        <a:xfrm>
          <a:off x="8222600" y="3984953"/>
          <a:ext cx="719235" cy="330459"/>
        </a:xfrm>
        <a:prstGeom prst="wedgeRoundRectCallout">
          <a:avLst>
            <a:gd name="adj1" fmla="val -77929"/>
            <a:gd name="adj2" fmla="val -35943"/>
            <a:gd name="adj3" fmla="val 16667"/>
          </a:avLst>
        </a:prstGeom>
        <a:solidFill>
          <a:schemeClr val="accent5">
            <a:lumMod val="40000"/>
            <a:lumOff val="60000"/>
          </a:schemeClr>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a:solidFill>
                <a:srgbClr val="000000"/>
              </a:solidFill>
              <a:latin typeface="ＭＳ Ｐゴシック"/>
              <a:ea typeface="ＭＳ Ｐゴシック"/>
            </a:rPr>
            <a:t>元年産</a:t>
          </a:r>
        </a:p>
      </xdr:txBody>
    </xdr:sp>
    <xdr:clientData/>
  </xdr:twoCellAnchor>
  <xdr:twoCellAnchor>
    <xdr:from>
      <xdr:col>33</xdr:col>
      <xdr:colOff>0</xdr:colOff>
      <xdr:row>1</xdr:row>
      <xdr:rowOff>0</xdr:rowOff>
    </xdr:from>
    <xdr:to>
      <xdr:col>46</xdr:col>
      <xdr:colOff>102248</xdr:colOff>
      <xdr:row>20</xdr:row>
      <xdr:rowOff>233459</xdr:rowOff>
    </xdr:to>
    <xdr:graphicFrame macro="">
      <xdr:nvGraphicFramePr>
        <xdr:cNvPr id="3" name="Chart 4">
          <a:extLst>
            <a:ext uri="{FF2B5EF4-FFF2-40B4-BE49-F238E27FC236}">
              <a16:creationId xmlns:a16="http://schemas.microsoft.com/office/drawing/2014/main" id="{FB0618B2-C242-4ADE-A36D-59FE278C2F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13607</xdr:colOff>
      <xdr:row>1</xdr:row>
      <xdr:rowOff>78441</xdr:rowOff>
    </xdr:from>
    <xdr:to>
      <xdr:col>18</xdr:col>
      <xdr:colOff>177088</xdr:colOff>
      <xdr:row>10</xdr:row>
      <xdr:rowOff>122464</xdr:rowOff>
    </xdr:to>
    <xdr:graphicFrame macro="">
      <xdr:nvGraphicFramePr>
        <xdr:cNvPr id="2" name="Chart 4">
          <a:extLst>
            <a:ext uri="{FF2B5EF4-FFF2-40B4-BE49-F238E27FC236}">
              <a16:creationId xmlns:a16="http://schemas.microsoft.com/office/drawing/2014/main" id="{F76206A6-76C9-4F4F-9F46-4B005B17D6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481853</xdr:colOff>
      <xdr:row>10</xdr:row>
      <xdr:rowOff>89647</xdr:rowOff>
    </xdr:from>
    <xdr:to>
      <xdr:col>2</xdr:col>
      <xdr:colOff>212912</xdr:colOff>
      <xdr:row>10</xdr:row>
      <xdr:rowOff>89647</xdr:rowOff>
    </xdr:to>
    <xdr:cxnSp macro="">
      <xdr:nvCxnSpPr>
        <xdr:cNvPr id="5" name="直線コネクタ 4">
          <a:extLst>
            <a:ext uri="{FF2B5EF4-FFF2-40B4-BE49-F238E27FC236}">
              <a16:creationId xmlns:a16="http://schemas.microsoft.com/office/drawing/2014/main" id="{6C633481-1B2C-2151-53AA-4622C91F29DA}"/>
            </a:ext>
          </a:extLst>
        </xdr:cNvPr>
        <xdr:cNvCxnSpPr/>
      </xdr:nvCxnSpPr>
      <xdr:spPr>
        <a:xfrm>
          <a:off x="784412" y="3160059"/>
          <a:ext cx="246529" cy="0"/>
        </a:xfrm>
        <a:prstGeom prst="line">
          <a:avLst/>
        </a:prstGeom>
        <a:ln w="66675" cmpd="dbl">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0.83887</cdr:x>
      <cdr:y>0.78301</cdr:y>
    </cdr:from>
    <cdr:to>
      <cdr:x>0.98899</cdr:x>
      <cdr:y>0.90026</cdr:y>
    </cdr:to>
    <cdr:sp macro="" textlink="">
      <cdr:nvSpPr>
        <cdr:cNvPr id="2049" name="Text Box 1"/>
        <cdr:cNvSpPr txBox="1">
          <a:spLocks xmlns:a="http://schemas.openxmlformats.org/drawingml/2006/main" noChangeArrowheads="1"/>
        </cdr:cNvSpPr>
      </cdr:nvSpPr>
      <cdr:spPr bwMode="auto">
        <a:xfrm xmlns:a="http://schemas.openxmlformats.org/drawingml/2006/main">
          <a:off x="3630733" y="577454"/>
          <a:ext cx="649167" cy="8599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0" tIns="18288" rIns="18288" bIns="0" anchor="t" upright="1"/>
        <a:lstStyle xmlns:a="http://schemas.openxmlformats.org/drawingml/2006/main"/>
        <a:p xmlns:a="http://schemas.openxmlformats.org/drawingml/2006/main">
          <a:pPr algn="r" rtl="0">
            <a:defRPr sz="1000"/>
          </a:pPr>
          <a:r>
            <a:rPr lang="ja-JP" altLang="en-US" sz="175" b="0" i="0" strike="noStrike">
              <a:solidFill>
                <a:srgbClr val="000000"/>
              </a:solidFill>
              <a:latin typeface="ＭＳ ゴシック"/>
              <a:ea typeface="ＭＳ ゴシック"/>
            </a:rPr>
            <a:t>（</a:t>
          </a:r>
          <a:r>
            <a:rPr lang="en-US" altLang="ja-JP" sz="175" b="0" i="0" strike="noStrike">
              <a:solidFill>
                <a:srgbClr val="000000"/>
              </a:solidFill>
              <a:latin typeface="ＭＳ ゴシック"/>
              <a:ea typeface="ＭＳ ゴシック"/>
            </a:rPr>
            <a:t>13</a:t>
          </a:r>
          <a:r>
            <a:rPr lang="ja-JP" altLang="en-US" sz="175" b="0" i="0" strike="noStrike">
              <a:solidFill>
                <a:srgbClr val="000000"/>
              </a:solidFill>
              <a:latin typeface="ＭＳ ゴシック"/>
              <a:ea typeface="ＭＳ ゴシック"/>
            </a:rPr>
            <a:t>回まで</a:t>
          </a:r>
          <a:r>
            <a:rPr lang="ja-JP" altLang="en-US" sz="200" b="0" i="0" strike="noStrike">
              <a:solidFill>
                <a:srgbClr val="000000"/>
              </a:solidFill>
              <a:latin typeface="ＭＳ ゴシック"/>
              <a:ea typeface="ＭＳ ゴシック"/>
            </a:rPr>
            <a:t>）</a:t>
          </a:r>
        </a:p>
      </cdr:txBody>
    </cdr:sp>
  </cdr:relSizeAnchor>
</c:userShapes>
</file>

<file path=xl/drawings/drawing3.xml><?xml version="1.0" encoding="utf-8"?>
<c:userShapes xmlns:c="http://schemas.openxmlformats.org/drawingml/2006/chart">
  <cdr:relSizeAnchor xmlns:cdr="http://schemas.openxmlformats.org/drawingml/2006/chartDrawing">
    <cdr:from>
      <cdr:x>0.83887</cdr:x>
      <cdr:y>0.78301</cdr:y>
    </cdr:from>
    <cdr:to>
      <cdr:x>0.98899</cdr:x>
      <cdr:y>0.90026</cdr:y>
    </cdr:to>
    <cdr:sp macro="" textlink="">
      <cdr:nvSpPr>
        <cdr:cNvPr id="25601" name="Text Box 1"/>
        <cdr:cNvSpPr txBox="1">
          <a:spLocks xmlns:a="http://schemas.openxmlformats.org/drawingml/2006/main" noChangeArrowheads="1"/>
        </cdr:cNvSpPr>
      </cdr:nvSpPr>
      <cdr:spPr bwMode="auto">
        <a:xfrm xmlns:a="http://schemas.openxmlformats.org/drawingml/2006/main">
          <a:off x="3630733" y="577454"/>
          <a:ext cx="649167" cy="8599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0" tIns="18288" rIns="18288" bIns="0" anchor="t" upright="1"/>
        <a:lstStyle xmlns:a="http://schemas.openxmlformats.org/drawingml/2006/main"/>
        <a:p xmlns:a="http://schemas.openxmlformats.org/drawingml/2006/main">
          <a:pPr algn="r" rtl="0">
            <a:defRPr sz="1000"/>
          </a:pPr>
          <a:r>
            <a:rPr lang="ja-JP" altLang="en-US" sz="175" b="0" i="0" strike="noStrike">
              <a:solidFill>
                <a:srgbClr val="000000"/>
              </a:solidFill>
              <a:latin typeface="ＭＳ ゴシック"/>
              <a:ea typeface="ＭＳ ゴシック"/>
            </a:rPr>
            <a:t>（</a:t>
          </a:r>
          <a:r>
            <a:rPr lang="en-US" altLang="ja-JP" sz="175" b="0" i="0" strike="noStrike">
              <a:solidFill>
                <a:srgbClr val="000000"/>
              </a:solidFill>
              <a:latin typeface="ＭＳ ゴシック"/>
              <a:ea typeface="ＭＳ ゴシック"/>
            </a:rPr>
            <a:t>13</a:t>
          </a:r>
          <a:r>
            <a:rPr lang="ja-JP" altLang="en-US" sz="175" b="0" i="0" strike="noStrike">
              <a:solidFill>
                <a:srgbClr val="000000"/>
              </a:solidFill>
              <a:latin typeface="ＭＳ ゴシック"/>
              <a:ea typeface="ＭＳ ゴシック"/>
            </a:rPr>
            <a:t>回まで</a:t>
          </a:r>
          <a:r>
            <a:rPr lang="ja-JP" altLang="en-US" sz="200" b="0" i="0" strike="noStrike">
              <a:solidFill>
                <a:srgbClr val="000000"/>
              </a:solidFill>
              <a:latin typeface="ＭＳ ゴシック"/>
              <a:ea typeface="ＭＳ ゴシック"/>
            </a:rPr>
            <a:t>）</a:t>
          </a:r>
        </a:p>
      </cdr:txBody>
    </cdr:sp>
  </cdr:relSizeAnchor>
</c:userShapes>
</file>

<file path=xl/drawings/drawing4.xml><?xml version="1.0" encoding="utf-8"?>
<c:userShapes xmlns:c="http://schemas.openxmlformats.org/drawingml/2006/chart">
  <cdr:relSizeAnchor xmlns:cdr="http://schemas.openxmlformats.org/drawingml/2006/chartDrawing">
    <cdr:from>
      <cdr:x>0.91204</cdr:x>
      <cdr:y>0.88339</cdr:y>
    </cdr:from>
    <cdr:to>
      <cdr:x>0.98755</cdr:x>
      <cdr:y>0.94517</cdr:y>
    </cdr:to>
    <cdr:sp macro="" textlink="">
      <cdr:nvSpPr>
        <cdr:cNvPr id="4" name="AutoShape 9"/>
        <cdr:cNvSpPr>
          <a:spLocks xmlns:a="http://schemas.openxmlformats.org/drawingml/2006/main" noChangeArrowheads="1"/>
        </cdr:cNvSpPr>
      </cdr:nvSpPr>
      <cdr:spPr bwMode="auto">
        <a:xfrm xmlns:a="http://schemas.openxmlformats.org/drawingml/2006/main">
          <a:off x="8283149" y="5126045"/>
          <a:ext cx="685781" cy="358489"/>
        </a:xfrm>
        <a:prstGeom xmlns:a="http://schemas.openxmlformats.org/drawingml/2006/main" prst="wedgeRoundRectCallout">
          <a:avLst>
            <a:gd name="adj1" fmla="val -94512"/>
            <a:gd name="adj2" fmla="val 2358"/>
            <a:gd name="adj3" fmla="val 16667"/>
          </a:avLst>
        </a:prstGeom>
        <a:solidFill xmlns:a="http://schemas.openxmlformats.org/drawingml/2006/main">
          <a:srgbClr val="FFFF00"/>
        </a:solidFill>
        <a:ln xmlns:a="http://schemas.openxmlformats.org/drawingml/2006/main" w="9525">
          <a:solidFill>
            <a:srgbClr val="000000"/>
          </a:solidFill>
          <a:miter lim="800000"/>
          <a:headEnd/>
          <a:tailEnd/>
        </a:ln>
      </cdr:spPr>
      <cdr:txBody>
        <a:bodyPr xmlns:a="http://schemas.openxmlformats.org/drawingml/2006/main" wrap="square" lIns="27432" tIns="18288" rIns="27432" bIns="18288"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altLang="ja-JP" sz="1100" b="0" i="0" u="none" strike="noStrike">
              <a:solidFill>
                <a:srgbClr val="000000"/>
              </a:solidFill>
              <a:latin typeface="ＭＳ Ｐゴシック"/>
              <a:ea typeface="ＭＳ Ｐゴシック"/>
            </a:rPr>
            <a:t>3</a:t>
          </a:r>
          <a:r>
            <a:rPr lang="ja-JP" altLang="en-US" sz="1100" b="0" i="0" u="none" strike="noStrike">
              <a:solidFill>
                <a:srgbClr val="000000"/>
              </a:solidFill>
              <a:latin typeface="ＭＳ Ｐゴシック"/>
              <a:ea typeface="ＭＳ Ｐゴシック"/>
            </a:rPr>
            <a:t>年産</a:t>
          </a:r>
        </a:p>
      </cdr:txBody>
    </cdr:sp>
  </cdr:relSizeAnchor>
  <cdr:relSizeAnchor xmlns:cdr="http://schemas.openxmlformats.org/drawingml/2006/chartDrawing">
    <cdr:from>
      <cdr:x>0.9131</cdr:x>
      <cdr:y>0.70725</cdr:y>
    </cdr:from>
    <cdr:to>
      <cdr:x>0.98861</cdr:x>
      <cdr:y>0.76903</cdr:y>
    </cdr:to>
    <cdr:sp macro="" textlink="">
      <cdr:nvSpPr>
        <cdr:cNvPr id="3" name="AutoShape 9"/>
        <cdr:cNvSpPr>
          <a:spLocks xmlns:a="http://schemas.openxmlformats.org/drawingml/2006/main" noChangeArrowheads="1"/>
        </cdr:cNvSpPr>
      </cdr:nvSpPr>
      <cdr:spPr bwMode="auto">
        <a:xfrm xmlns:a="http://schemas.openxmlformats.org/drawingml/2006/main">
          <a:off x="8292737" y="4103956"/>
          <a:ext cx="685781" cy="358489"/>
        </a:xfrm>
        <a:prstGeom xmlns:a="http://schemas.openxmlformats.org/drawingml/2006/main" prst="wedgeRoundRectCallout">
          <a:avLst>
            <a:gd name="adj1" fmla="val -54826"/>
            <a:gd name="adj2" fmla="val 77267"/>
            <a:gd name="adj3" fmla="val 16667"/>
          </a:avLst>
        </a:prstGeom>
        <a:solidFill xmlns:a="http://schemas.openxmlformats.org/drawingml/2006/main">
          <a:schemeClr val="accent5">
            <a:lumMod val="20000"/>
            <a:lumOff val="80000"/>
          </a:schemeClr>
        </a:solidFill>
        <a:ln xmlns:a="http://schemas.openxmlformats.org/drawingml/2006/main" w="9525">
          <a:solidFill>
            <a:srgbClr val="000000"/>
          </a:solidFill>
          <a:miter lim="800000"/>
          <a:headEnd/>
          <a:tailEnd/>
        </a:ln>
      </cdr:spPr>
      <cdr:txBody>
        <a:bodyPr xmlns:a="http://schemas.openxmlformats.org/drawingml/2006/main" wrap="square" lIns="27432" tIns="18288" rIns="27432" bIns="18288"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altLang="ja-JP" sz="1100" b="0" i="0" u="none" strike="noStrike">
              <a:solidFill>
                <a:srgbClr val="000000"/>
              </a:solidFill>
              <a:latin typeface="ＭＳ Ｐゴシック"/>
              <a:ea typeface="ＭＳ Ｐゴシック"/>
            </a:rPr>
            <a:t>2</a:t>
          </a:r>
          <a:r>
            <a:rPr lang="ja-JP" altLang="en-US" sz="1100" b="0" i="0" u="none" strike="noStrike">
              <a:solidFill>
                <a:srgbClr val="000000"/>
              </a:solidFill>
              <a:latin typeface="ＭＳ Ｐゴシック"/>
              <a:ea typeface="ＭＳ Ｐゴシック"/>
            </a:rPr>
            <a:t>年産</a:t>
          </a:r>
        </a:p>
      </cdr:txBody>
    </cdr:sp>
  </cdr:relSizeAnchor>
  <cdr:relSizeAnchor xmlns:cdr="http://schemas.openxmlformats.org/drawingml/2006/chartDrawing">
    <cdr:from>
      <cdr:x>0.91204</cdr:x>
      <cdr:y>0.52735</cdr:y>
    </cdr:from>
    <cdr:to>
      <cdr:x>0.98755</cdr:x>
      <cdr:y>0.58913</cdr:y>
    </cdr:to>
    <cdr:sp macro="" textlink="">
      <cdr:nvSpPr>
        <cdr:cNvPr id="5" name="AutoShape 9"/>
        <cdr:cNvSpPr>
          <a:spLocks xmlns:a="http://schemas.openxmlformats.org/drawingml/2006/main" noChangeArrowheads="1"/>
        </cdr:cNvSpPr>
      </cdr:nvSpPr>
      <cdr:spPr bwMode="auto">
        <a:xfrm xmlns:a="http://schemas.openxmlformats.org/drawingml/2006/main">
          <a:off x="8283142" y="3060018"/>
          <a:ext cx="685781" cy="358489"/>
        </a:xfrm>
        <a:prstGeom xmlns:a="http://schemas.openxmlformats.org/drawingml/2006/main" prst="wedgeRoundRectCallout">
          <a:avLst>
            <a:gd name="adj1" fmla="val -84585"/>
            <a:gd name="adj2" fmla="val 37532"/>
            <a:gd name="adj3" fmla="val 16667"/>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wrap="square" lIns="27432" tIns="18288" rIns="27432" bIns="18288"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altLang="ja-JP" sz="1100" b="0" i="0" u="none" strike="noStrike">
              <a:solidFill>
                <a:srgbClr val="000000"/>
              </a:solidFill>
              <a:latin typeface="ＭＳ Ｐゴシック"/>
              <a:ea typeface="ＭＳ Ｐゴシック"/>
            </a:rPr>
            <a:t>5</a:t>
          </a:r>
          <a:r>
            <a:rPr lang="ja-JP" altLang="en-US" sz="1100" b="0" i="0" u="none" strike="noStrike">
              <a:solidFill>
                <a:srgbClr val="000000"/>
              </a:solidFill>
              <a:latin typeface="ＭＳ Ｐゴシック"/>
              <a:ea typeface="ＭＳ Ｐゴシック"/>
            </a:rPr>
            <a:t>年産</a:t>
          </a:r>
        </a:p>
      </cdr:txBody>
    </cdr:sp>
  </cdr:relSizeAnchor>
</c:userShapes>
</file>

<file path=xl/drawings/drawing5.xml><?xml version="1.0" encoding="utf-8"?>
<c:userShapes xmlns:c="http://schemas.openxmlformats.org/drawingml/2006/chart">
  <cdr:relSizeAnchor xmlns:cdr="http://schemas.openxmlformats.org/drawingml/2006/chartDrawing">
    <cdr:from>
      <cdr:x>0.9099</cdr:x>
      <cdr:y>0.14545</cdr:y>
    </cdr:from>
    <cdr:to>
      <cdr:x>0.98541</cdr:x>
      <cdr:y>0.20723</cdr:y>
    </cdr:to>
    <cdr:sp macro="" textlink="">
      <cdr:nvSpPr>
        <cdr:cNvPr id="5" name="AutoShape 9"/>
        <cdr:cNvSpPr>
          <a:spLocks xmlns:a="http://schemas.openxmlformats.org/drawingml/2006/main" noChangeArrowheads="1"/>
        </cdr:cNvSpPr>
      </cdr:nvSpPr>
      <cdr:spPr bwMode="auto">
        <a:xfrm xmlns:a="http://schemas.openxmlformats.org/drawingml/2006/main">
          <a:off x="8263695" y="702642"/>
          <a:ext cx="685781" cy="298443"/>
        </a:xfrm>
        <a:prstGeom xmlns:a="http://schemas.openxmlformats.org/drawingml/2006/main" prst="wedgeRoundRectCallout">
          <a:avLst>
            <a:gd name="adj1" fmla="val -94506"/>
            <a:gd name="adj2" fmla="val -32960"/>
            <a:gd name="adj3" fmla="val 16667"/>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wrap="square" lIns="27432" tIns="18288" rIns="27432" bIns="18288"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altLang="ja-JP" sz="1100" b="0" i="0" u="sng" strike="noStrike">
              <a:solidFill>
                <a:srgbClr val="000000"/>
              </a:solidFill>
              <a:latin typeface="ＭＳ Ｐゴシック"/>
              <a:ea typeface="ＭＳ Ｐゴシック"/>
            </a:rPr>
            <a:t>5</a:t>
          </a:r>
          <a:r>
            <a:rPr lang="ja-JP" altLang="en-US" sz="1100" b="0" i="0" u="sng" strike="noStrike">
              <a:solidFill>
                <a:srgbClr val="000000"/>
              </a:solidFill>
              <a:latin typeface="ＭＳ Ｐゴシック"/>
              <a:ea typeface="ＭＳ Ｐゴシック"/>
            </a:rPr>
            <a:t>年産</a:t>
          </a:r>
        </a:p>
      </cdr:txBody>
    </cdr:sp>
  </cdr:relSizeAnchor>
</c:userShapes>
</file>

<file path=xl/drawings/drawing6.xml><?xml version="1.0" encoding="utf-8"?>
<c:userShapes xmlns:c="http://schemas.openxmlformats.org/drawingml/2006/chart">
  <cdr:relSizeAnchor xmlns:cdr="http://schemas.openxmlformats.org/drawingml/2006/chartDrawing">
    <cdr:from>
      <cdr:x>0.9099</cdr:x>
      <cdr:y>0.10509</cdr:y>
    </cdr:from>
    <cdr:to>
      <cdr:x>0.98541</cdr:x>
      <cdr:y>0.23353</cdr:y>
    </cdr:to>
    <cdr:sp macro="" textlink="">
      <cdr:nvSpPr>
        <cdr:cNvPr id="5" name="AutoShape 9"/>
        <cdr:cNvSpPr>
          <a:spLocks xmlns:a="http://schemas.openxmlformats.org/drawingml/2006/main" noChangeArrowheads="1"/>
        </cdr:cNvSpPr>
      </cdr:nvSpPr>
      <cdr:spPr bwMode="auto">
        <a:xfrm xmlns:a="http://schemas.openxmlformats.org/drawingml/2006/main">
          <a:off x="8224167" y="302558"/>
          <a:ext cx="682501" cy="369794"/>
        </a:xfrm>
        <a:prstGeom xmlns:a="http://schemas.openxmlformats.org/drawingml/2006/main" prst="wedgeRoundRectCallout">
          <a:avLst>
            <a:gd name="adj1" fmla="val -92864"/>
            <a:gd name="adj2" fmla="val -11748"/>
            <a:gd name="adj3" fmla="val 16667"/>
          </a:avLst>
        </a:prstGeom>
        <a:solidFill xmlns:a="http://schemas.openxmlformats.org/drawingml/2006/main">
          <a:schemeClr val="accent2">
            <a:lumMod val="40000"/>
            <a:lumOff val="60000"/>
          </a:schemeClr>
        </a:solidFill>
        <a:ln xmlns:a="http://schemas.openxmlformats.org/drawingml/2006/main" w="9525">
          <a:solidFill>
            <a:srgbClr val="000000"/>
          </a:solidFill>
          <a:miter lim="800000"/>
          <a:headEnd/>
          <a:tailEnd/>
        </a:ln>
      </cdr:spPr>
      <cdr:txBody>
        <a:bodyPr xmlns:a="http://schemas.openxmlformats.org/drawingml/2006/main" wrap="square" lIns="27432" tIns="18288" rIns="27432" bIns="18288"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US" altLang="ja-JP" sz="1100" b="0" i="0" u="none" strike="noStrike">
              <a:solidFill>
                <a:srgbClr val="000000"/>
              </a:solidFill>
              <a:latin typeface="ＭＳ Ｐゴシック"/>
              <a:ea typeface="ＭＳ Ｐゴシック"/>
            </a:rPr>
            <a:t>6</a:t>
          </a:r>
          <a:r>
            <a:rPr lang="ja-JP" altLang="en-US" sz="1100" b="0" i="0" u="none" strike="noStrike">
              <a:solidFill>
                <a:srgbClr val="000000"/>
              </a:solidFill>
              <a:latin typeface="ＭＳ Ｐゴシック"/>
              <a:ea typeface="ＭＳ Ｐゴシック"/>
            </a:rPr>
            <a:t>年産</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72"/>
  <sheetViews>
    <sheetView tabSelected="1" zoomScale="85" zoomScaleNormal="85" zoomScaleSheetLayoutView="100" workbookViewId="0"/>
  </sheetViews>
  <sheetFormatPr defaultRowHeight="24.75" customHeight="1" x14ac:dyDescent="0.15"/>
  <cols>
    <col min="1" max="1" width="4" style="1" customWidth="1"/>
    <col min="2" max="3" width="6.75" style="1" customWidth="1"/>
    <col min="4" max="15" width="6.25" style="1" customWidth="1"/>
    <col min="16" max="16" width="8.125" style="1" customWidth="1"/>
    <col min="17" max="17" width="8.625" style="1" customWidth="1"/>
    <col min="18" max="18" width="6.25" style="15" customWidth="1"/>
    <col min="19" max="19" width="7.125" style="22" customWidth="1"/>
    <col min="20" max="20" width="8.5" style="15" customWidth="1"/>
    <col min="21" max="22" width="9" style="15"/>
    <col min="23" max="16384" width="9" style="1"/>
  </cols>
  <sheetData>
    <row r="1" spans="2:2" ht="24.75" customHeight="1" x14ac:dyDescent="0.15">
      <c r="B1" s="5" t="s">
        <v>16</v>
      </c>
    </row>
    <row r="2" spans="2:2" ht="19.5" customHeight="1" x14ac:dyDescent="0.15"/>
    <row r="17" spans="2:22" ht="18.75" customHeight="1" x14ac:dyDescent="0.15"/>
    <row r="18" spans="2:22" ht="18.75" customHeight="1" x14ac:dyDescent="0.15"/>
    <row r="19" spans="2:22" ht="18.75" customHeight="1" x14ac:dyDescent="0.15"/>
    <row r="20" spans="2:22" ht="18.75" customHeight="1" x14ac:dyDescent="0.15"/>
    <row r="21" spans="2:22" ht="18.75" customHeight="1" x14ac:dyDescent="0.15"/>
    <row r="22" spans="2:22" ht="15" customHeight="1" x14ac:dyDescent="0.15">
      <c r="C22" s="7" t="s">
        <v>13</v>
      </c>
      <c r="D22" s="6"/>
      <c r="E22" s="6"/>
      <c r="F22" s="6"/>
      <c r="G22" s="6"/>
      <c r="H22" s="6"/>
      <c r="I22" s="6"/>
      <c r="J22" s="6"/>
      <c r="K22" s="6"/>
      <c r="L22" s="6"/>
      <c r="M22" s="6"/>
      <c r="N22" s="6"/>
    </row>
    <row r="23" spans="2:22" s="4" customFormat="1" ht="16.5" customHeight="1" x14ac:dyDescent="0.15">
      <c r="C23" s="8" t="s">
        <v>14</v>
      </c>
      <c r="D23" s="9"/>
      <c r="E23" s="9"/>
      <c r="F23" s="9"/>
      <c r="G23" s="9"/>
      <c r="H23" s="9"/>
      <c r="I23" s="9"/>
      <c r="J23" s="9"/>
      <c r="K23" s="9"/>
      <c r="L23" s="9"/>
      <c r="M23" s="9"/>
      <c r="N23" s="9"/>
      <c r="R23" s="16"/>
      <c r="S23" s="23"/>
      <c r="T23" s="16"/>
      <c r="U23" s="16"/>
      <c r="V23" s="16"/>
    </row>
    <row r="24" spans="2:22" ht="12" customHeight="1" x14ac:dyDescent="0.15">
      <c r="C24" s="6"/>
      <c r="D24" s="6"/>
      <c r="E24" s="6"/>
      <c r="F24" s="6"/>
      <c r="G24" s="6"/>
      <c r="H24" s="6"/>
      <c r="I24" s="6"/>
      <c r="J24" s="6"/>
      <c r="K24" s="6"/>
      <c r="L24" s="6"/>
      <c r="M24" s="6"/>
      <c r="N24" s="6"/>
    </row>
    <row r="25" spans="2:22" ht="15" customHeight="1" x14ac:dyDescent="0.15">
      <c r="B25" s="7" t="s">
        <v>19</v>
      </c>
      <c r="D25" s="6"/>
      <c r="E25" s="6"/>
      <c r="F25" s="6"/>
      <c r="G25" s="6"/>
      <c r="H25" s="6"/>
      <c r="I25" s="6"/>
      <c r="J25" s="6"/>
      <c r="K25" s="6"/>
      <c r="L25" s="6"/>
      <c r="M25" s="6"/>
      <c r="N25" s="6"/>
    </row>
    <row r="26" spans="2:22" ht="25.5" customHeight="1" x14ac:dyDescent="0.15">
      <c r="Q26" s="3" t="s">
        <v>15</v>
      </c>
    </row>
    <row r="27" spans="2:22" ht="31.5" customHeight="1" x14ac:dyDescent="0.15">
      <c r="B27" s="39"/>
      <c r="C27" s="40" t="s">
        <v>12</v>
      </c>
      <c r="D27" s="2" t="s">
        <v>9</v>
      </c>
      <c r="E27" s="2" t="s">
        <v>10</v>
      </c>
      <c r="F27" s="2" t="s">
        <v>0</v>
      </c>
      <c r="G27" s="2" t="s">
        <v>1</v>
      </c>
      <c r="H27" s="2" t="s">
        <v>7</v>
      </c>
      <c r="I27" s="2" t="s">
        <v>2</v>
      </c>
      <c r="J27" s="2" t="s">
        <v>3</v>
      </c>
      <c r="K27" s="2" t="s">
        <v>4</v>
      </c>
      <c r="L27" s="2" t="s">
        <v>5</v>
      </c>
      <c r="M27" s="2" t="s">
        <v>6</v>
      </c>
      <c r="N27" s="2" t="s">
        <v>8</v>
      </c>
      <c r="O27" s="2" t="s">
        <v>11</v>
      </c>
      <c r="P27" s="19" t="s">
        <v>71</v>
      </c>
      <c r="Q27" s="26" t="s">
        <v>42</v>
      </c>
      <c r="R27" s="49" t="s">
        <v>34</v>
      </c>
      <c r="S27" s="50"/>
      <c r="T27" s="26" t="s">
        <v>41</v>
      </c>
    </row>
    <row r="28" spans="2:22" ht="15" x14ac:dyDescent="0.15">
      <c r="B28" s="41"/>
      <c r="C28" s="42" t="s">
        <v>17</v>
      </c>
      <c r="D28" s="14">
        <v>13040</v>
      </c>
      <c r="E28" s="14">
        <v>12781</v>
      </c>
      <c r="F28" s="14">
        <v>12630</v>
      </c>
      <c r="G28" s="14">
        <v>12711</v>
      </c>
      <c r="H28" s="14">
        <v>12710</v>
      </c>
      <c r="I28" s="14">
        <v>12687</v>
      </c>
      <c r="J28" s="14">
        <v>12750</v>
      </c>
      <c r="K28" s="14">
        <v>12760</v>
      </c>
      <c r="L28" s="14">
        <v>12807</v>
      </c>
      <c r="M28" s="14">
        <v>12857</v>
      </c>
      <c r="N28" s="14">
        <v>12896</v>
      </c>
      <c r="O28" s="14">
        <v>13283</v>
      </c>
      <c r="P28" s="20">
        <f t="shared" ref="P28:P33" si="0">AVERAGE(D28:O28)</f>
        <v>12826</v>
      </c>
      <c r="Q28" s="20"/>
      <c r="R28" s="21" t="s">
        <v>35</v>
      </c>
      <c r="S28" s="24">
        <f>(K28+L28+M28+N28+O28+D29+E29+F29+G29+H29+I29+J29)/12</f>
        <v>14272.25</v>
      </c>
      <c r="T28" s="18"/>
    </row>
    <row r="29" spans="2:22" ht="15" x14ac:dyDescent="0.15">
      <c r="B29" s="41"/>
      <c r="C29" s="42" t="s">
        <v>18</v>
      </c>
      <c r="D29" s="14">
        <v>15196</v>
      </c>
      <c r="E29" s="14">
        <v>15154</v>
      </c>
      <c r="F29" s="14">
        <v>15178</v>
      </c>
      <c r="G29" s="14">
        <v>15233</v>
      </c>
      <c r="H29" s="14">
        <v>15273</v>
      </c>
      <c r="I29" s="14">
        <v>15327</v>
      </c>
      <c r="J29" s="14">
        <v>15303</v>
      </c>
      <c r="K29" s="14">
        <v>15374</v>
      </c>
      <c r="L29" s="14">
        <v>15412</v>
      </c>
      <c r="M29" s="14">
        <v>15567</v>
      </c>
      <c r="N29" s="14">
        <v>15643</v>
      </c>
      <c r="O29" s="14">
        <v>15541</v>
      </c>
      <c r="P29" s="20">
        <f t="shared" si="0"/>
        <v>15350.083333333334</v>
      </c>
      <c r="Q29" s="29">
        <f t="shared" ref="Q29:Q34" si="1">(P29-P28)/P28*100</f>
        <v>19.679427205156198</v>
      </c>
      <c r="R29" s="21" t="s">
        <v>36</v>
      </c>
      <c r="S29" s="24">
        <f t="shared" ref="S29:S33" si="2">(K29+L29+M29+N29+O29+D30+E30+F30+G30+H30+I30+J30)/12</f>
        <v>16123.25</v>
      </c>
      <c r="T29" s="25">
        <f t="shared" ref="T29:T34" si="3">(S29-S28)/S28*100</f>
        <v>12.969223493142287</v>
      </c>
    </row>
    <row r="30" spans="2:22" ht="15" x14ac:dyDescent="0.15">
      <c r="B30" s="41"/>
      <c r="C30" s="42" t="s">
        <v>20</v>
      </c>
      <c r="D30" s="14">
        <v>16650</v>
      </c>
      <c r="E30" s="14">
        <v>16579</v>
      </c>
      <c r="F30" s="14">
        <v>16518</v>
      </c>
      <c r="G30" s="14">
        <v>16540</v>
      </c>
      <c r="H30" s="14">
        <v>16587</v>
      </c>
      <c r="I30" s="14">
        <v>16534</v>
      </c>
      <c r="J30" s="14">
        <v>16534</v>
      </c>
      <c r="K30" s="14">
        <v>16508</v>
      </c>
      <c r="L30" s="14">
        <v>16442</v>
      </c>
      <c r="M30" s="14">
        <v>16293</v>
      </c>
      <c r="N30" s="14">
        <v>16148</v>
      </c>
      <c r="O30" s="14">
        <v>16127</v>
      </c>
      <c r="P30" s="20">
        <f t="shared" si="0"/>
        <v>16455</v>
      </c>
      <c r="Q30" s="29">
        <f t="shared" si="1"/>
        <v>7.198115102523869</v>
      </c>
      <c r="R30" s="21" t="s">
        <v>37</v>
      </c>
      <c r="S30" s="24">
        <f t="shared" si="2"/>
        <v>15320.333333333334</v>
      </c>
      <c r="T30" s="25">
        <f t="shared" si="3"/>
        <v>-4.979868616232249</v>
      </c>
    </row>
    <row r="31" spans="2:22" ht="15" x14ac:dyDescent="0.15">
      <c r="B31" s="41"/>
      <c r="C31" s="42" t="s">
        <v>21</v>
      </c>
      <c r="D31" s="14">
        <v>14871</v>
      </c>
      <c r="E31" s="14">
        <v>14752</v>
      </c>
      <c r="F31" s="14">
        <v>14637</v>
      </c>
      <c r="G31" s="14">
        <v>14582</v>
      </c>
      <c r="H31" s="14">
        <v>14534</v>
      </c>
      <c r="I31" s="14">
        <v>14501</v>
      </c>
      <c r="J31" s="14">
        <v>14449</v>
      </c>
      <c r="K31" s="14">
        <v>14663</v>
      </c>
      <c r="L31" s="14">
        <v>14467</v>
      </c>
      <c r="M31" s="14">
        <v>14328</v>
      </c>
      <c r="N31" s="14">
        <v>14040</v>
      </c>
      <c r="O31" s="14">
        <v>13684</v>
      </c>
      <c r="P31" s="20">
        <f t="shared" si="0"/>
        <v>14459</v>
      </c>
      <c r="Q31" s="29">
        <f t="shared" si="1"/>
        <v>-12.130051656031601</v>
      </c>
      <c r="R31" s="21" t="s">
        <v>38</v>
      </c>
      <c r="S31" s="24">
        <f t="shared" si="2"/>
        <v>13020.583333333334</v>
      </c>
      <c r="T31" s="25">
        <f t="shared" si="3"/>
        <v>-15.011096364308871</v>
      </c>
    </row>
    <row r="32" spans="2:22" ht="15" x14ac:dyDescent="0.15">
      <c r="B32" s="41"/>
      <c r="C32" s="42" t="s">
        <v>22</v>
      </c>
      <c r="D32" s="14">
        <v>12481</v>
      </c>
      <c r="E32" s="14">
        <v>12215</v>
      </c>
      <c r="F32" s="14">
        <v>12162</v>
      </c>
      <c r="G32" s="14">
        <v>12142</v>
      </c>
      <c r="H32" s="14">
        <v>12078</v>
      </c>
      <c r="I32" s="14">
        <v>12044</v>
      </c>
      <c r="J32" s="14">
        <v>11943</v>
      </c>
      <c r="K32" s="14">
        <v>11921</v>
      </c>
      <c r="L32" s="14">
        <v>11891</v>
      </c>
      <c r="M32" s="14">
        <v>12021</v>
      </c>
      <c r="N32" s="14">
        <v>11949</v>
      </c>
      <c r="O32" s="14">
        <v>11928</v>
      </c>
      <c r="P32" s="20">
        <f t="shared" si="0"/>
        <v>12064.583333333334</v>
      </c>
      <c r="Q32" s="29">
        <f t="shared" si="1"/>
        <v>-16.560043340941046</v>
      </c>
      <c r="R32" s="21" t="s">
        <v>39</v>
      </c>
      <c r="S32" s="24">
        <f t="shared" si="2"/>
        <v>12685.583333333334</v>
      </c>
      <c r="T32" s="25">
        <f t="shared" si="3"/>
        <v>-2.5728493987084553</v>
      </c>
    </row>
    <row r="33" spans="2:20" ht="15" x14ac:dyDescent="0.15">
      <c r="B33" s="41"/>
      <c r="C33" s="42" t="s">
        <v>30</v>
      </c>
      <c r="D33" s="14">
        <v>13178</v>
      </c>
      <c r="E33" s="14">
        <v>13116</v>
      </c>
      <c r="F33" s="14">
        <v>13223</v>
      </c>
      <c r="G33" s="14">
        <v>13245</v>
      </c>
      <c r="H33" s="14">
        <v>13238</v>
      </c>
      <c r="I33" s="14">
        <v>13265</v>
      </c>
      <c r="J33" s="14">
        <v>13252</v>
      </c>
      <c r="K33" s="14">
        <v>13208</v>
      </c>
      <c r="L33" s="14">
        <v>13329</v>
      </c>
      <c r="M33" s="14">
        <v>13265</v>
      </c>
      <c r="N33" s="14">
        <v>13204</v>
      </c>
      <c r="O33" s="14">
        <v>13263</v>
      </c>
      <c r="P33" s="20">
        <f t="shared" si="0"/>
        <v>13232.166666666666</v>
      </c>
      <c r="Q33" s="29">
        <f t="shared" si="1"/>
        <v>9.6777758590916836</v>
      </c>
      <c r="R33" s="21" t="s">
        <v>40</v>
      </c>
      <c r="S33" s="24">
        <f t="shared" si="2"/>
        <v>13881.25</v>
      </c>
      <c r="T33" s="25">
        <f t="shared" si="3"/>
        <v>9.4253975970097237</v>
      </c>
    </row>
    <row r="34" spans="2:20" ht="15" x14ac:dyDescent="0.15">
      <c r="B34" s="41"/>
      <c r="C34" s="42" t="s">
        <v>33</v>
      </c>
      <c r="D34" s="14">
        <v>14342</v>
      </c>
      <c r="E34" s="14">
        <v>14307</v>
      </c>
      <c r="F34" s="14">
        <v>14350</v>
      </c>
      <c r="G34" s="14">
        <v>14315</v>
      </c>
      <c r="H34" s="14">
        <v>14366</v>
      </c>
      <c r="I34" s="14">
        <v>14319</v>
      </c>
      <c r="J34" s="14">
        <v>14307</v>
      </c>
      <c r="K34" s="14">
        <v>14379</v>
      </c>
      <c r="L34" s="14">
        <v>14455</v>
      </c>
      <c r="M34" s="14">
        <v>14442</v>
      </c>
      <c r="N34" s="14">
        <v>14469</v>
      </c>
      <c r="O34" s="14">
        <v>14458</v>
      </c>
      <c r="P34" s="20">
        <f t="shared" ref="P34:P39" si="4">AVERAGE(D34:O34)</f>
        <v>14375.75</v>
      </c>
      <c r="Q34" s="29">
        <f t="shared" si="1"/>
        <v>8.6424495862355677</v>
      </c>
      <c r="R34" s="21" t="s">
        <v>46</v>
      </c>
      <c r="S34" s="24">
        <f t="shared" ref="S34:S39" si="5">(K34+L34+M34+N34+O34+D35+E35+F35+G35+H35+I35+J35)/12</f>
        <v>15115.5</v>
      </c>
      <c r="T34" s="25">
        <f t="shared" si="3"/>
        <v>8.891490319675821</v>
      </c>
    </row>
    <row r="35" spans="2:20" ht="15" x14ac:dyDescent="0.15">
      <c r="B35" s="41"/>
      <c r="C35" s="42" t="s">
        <v>48</v>
      </c>
      <c r="D35" s="14">
        <v>15526</v>
      </c>
      <c r="E35" s="14">
        <v>15501</v>
      </c>
      <c r="F35" s="14">
        <v>15534</v>
      </c>
      <c r="G35" s="14">
        <v>15624</v>
      </c>
      <c r="H35" s="14">
        <v>15596</v>
      </c>
      <c r="I35" s="14">
        <v>15729</v>
      </c>
      <c r="J35" s="14">
        <v>15673</v>
      </c>
      <c r="K35" s="14">
        <v>15779</v>
      </c>
      <c r="L35" s="14">
        <v>15735</v>
      </c>
      <c r="M35" s="14">
        <v>15692</v>
      </c>
      <c r="N35" s="14">
        <v>15666</v>
      </c>
      <c r="O35" s="14">
        <v>15683</v>
      </c>
      <c r="P35" s="20">
        <f t="shared" si="4"/>
        <v>15644.833333333334</v>
      </c>
      <c r="Q35" s="29">
        <f t="shared" ref="Q35:Q40" si="6">(P35-P34)/P34*100</f>
        <v>8.8279452086557839</v>
      </c>
      <c r="R35" s="21" t="s">
        <v>51</v>
      </c>
      <c r="S35" s="24">
        <f t="shared" si="5"/>
        <v>15713.833333333334</v>
      </c>
      <c r="T35" s="25">
        <f t="shared" ref="T35:T40" si="7">(S35-S34)/S34*100</f>
        <v>3.9584091385222715</v>
      </c>
    </row>
    <row r="36" spans="2:20" ht="15" x14ac:dyDescent="0.15">
      <c r="B36" s="41"/>
      <c r="C36" s="42" t="s">
        <v>49</v>
      </c>
      <c r="D36" s="14">
        <v>15763</v>
      </c>
      <c r="E36" s="14">
        <v>15707</v>
      </c>
      <c r="F36" s="14">
        <v>15711</v>
      </c>
      <c r="G36" s="14">
        <v>15696</v>
      </c>
      <c r="H36" s="14">
        <v>15709</v>
      </c>
      <c r="I36" s="14">
        <v>15703</v>
      </c>
      <c r="J36" s="14">
        <v>15722</v>
      </c>
      <c r="K36" s="14">
        <v>15777</v>
      </c>
      <c r="L36" s="14">
        <v>15732</v>
      </c>
      <c r="M36" s="14">
        <v>15702</v>
      </c>
      <c r="N36" s="14">
        <v>15716</v>
      </c>
      <c r="O36" s="14">
        <v>15706</v>
      </c>
      <c r="P36" s="20">
        <f t="shared" si="4"/>
        <v>15720.333333333334</v>
      </c>
      <c r="Q36" s="29">
        <f t="shared" si="6"/>
        <v>0.48258743568164142</v>
      </c>
      <c r="R36" s="21" t="s">
        <v>53</v>
      </c>
      <c r="S36" s="24">
        <f t="shared" si="5"/>
        <v>15747.166666666666</v>
      </c>
      <c r="T36" s="25">
        <f t="shared" si="7"/>
        <v>0.21212731881674607</v>
      </c>
    </row>
    <row r="37" spans="2:20" ht="15" x14ac:dyDescent="0.15">
      <c r="B37" s="41"/>
      <c r="C37" s="42" t="s">
        <v>55</v>
      </c>
      <c r="D37" s="14">
        <v>15819</v>
      </c>
      <c r="E37" s="14">
        <v>15733</v>
      </c>
      <c r="F37" s="14">
        <v>15690</v>
      </c>
      <c r="G37" s="14">
        <v>15745</v>
      </c>
      <c r="H37" s="14">
        <v>15824</v>
      </c>
      <c r="I37" s="14">
        <v>15773</v>
      </c>
      <c r="J37" s="14">
        <v>15749</v>
      </c>
      <c r="K37" s="14">
        <v>15775</v>
      </c>
      <c r="L37" s="14">
        <v>15777</v>
      </c>
      <c r="M37" s="14">
        <v>15642</v>
      </c>
      <c r="N37" s="14">
        <v>15556</v>
      </c>
      <c r="O37" s="14">
        <v>15531</v>
      </c>
      <c r="P37" s="20">
        <f t="shared" si="4"/>
        <v>15717.833333333334</v>
      </c>
      <c r="Q37" s="29">
        <f t="shared" si="6"/>
        <v>-1.5902970674922072E-2</v>
      </c>
      <c r="R37" s="21" t="s">
        <v>57</v>
      </c>
      <c r="S37" s="24">
        <f t="shared" si="5"/>
        <v>15240.166666666666</v>
      </c>
      <c r="T37" s="25">
        <f t="shared" si="7"/>
        <v>-3.2196268111723803</v>
      </c>
    </row>
    <row r="38" spans="2:20" ht="15" x14ac:dyDescent="0.15">
      <c r="B38" s="38"/>
      <c r="C38" s="42" t="s">
        <v>59</v>
      </c>
      <c r="D38" s="14">
        <v>15143</v>
      </c>
      <c r="E38" s="14">
        <v>15065</v>
      </c>
      <c r="F38" s="14">
        <v>15010</v>
      </c>
      <c r="G38" s="14">
        <v>14896</v>
      </c>
      <c r="H38" s="14">
        <v>14903</v>
      </c>
      <c r="I38" s="14">
        <v>14844</v>
      </c>
      <c r="J38" s="14">
        <v>14740</v>
      </c>
      <c r="K38" s="14">
        <v>14732</v>
      </c>
      <c r="L38" s="14">
        <v>14611</v>
      </c>
      <c r="M38" s="14">
        <v>14225</v>
      </c>
      <c r="N38" s="14">
        <v>14057</v>
      </c>
      <c r="O38" s="14">
        <v>13830</v>
      </c>
      <c r="P38" s="20">
        <f t="shared" si="4"/>
        <v>14671.333333333334</v>
      </c>
      <c r="Q38" s="29">
        <f t="shared" si="6"/>
        <v>-6.6580423510449904</v>
      </c>
      <c r="R38" s="21" t="s">
        <v>62</v>
      </c>
      <c r="S38" s="24">
        <f t="shared" si="5"/>
        <v>13528.416666666666</v>
      </c>
      <c r="T38" s="25">
        <f t="shared" si="7"/>
        <v>-11.231832547763039</v>
      </c>
    </row>
    <row r="39" spans="2:20" ht="15" x14ac:dyDescent="0.15">
      <c r="B39" s="38"/>
      <c r="C39" s="42" t="s">
        <v>60</v>
      </c>
      <c r="D39" s="14">
        <v>13255</v>
      </c>
      <c r="E39" s="14">
        <v>13120</v>
      </c>
      <c r="F39" s="14">
        <v>13024</v>
      </c>
      <c r="G39" s="14">
        <v>12973</v>
      </c>
      <c r="H39" s="14">
        <v>12884</v>
      </c>
      <c r="I39" s="14">
        <v>12853</v>
      </c>
      <c r="J39" s="14">
        <v>12777</v>
      </c>
      <c r="K39" s="14">
        <v>12797</v>
      </c>
      <c r="L39" s="14">
        <v>12702</v>
      </c>
      <c r="M39" s="14">
        <v>12618</v>
      </c>
      <c r="N39" s="14">
        <v>12593</v>
      </c>
      <c r="O39" s="14">
        <v>12714</v>
      </c>
      <c r="P39" s="20">
        <f t="shared" si="4"/>
        <v>12859.166666666666</v>
      </c>
      <c r="Q39" s="29">
        <f t="shared" si="6"/>
        <v>-12.351751715363301</v>
      </c>
      <c r="R39" s="21" t="s">
        <v>65</v>
      </c>
      <c r="S39" s="24">
        <f t="shared" si="5"/>
        <v>13397.083333333334</v>
      </c>
      <c r="T39" s="25">
        <f t="shared" si="7"/>
        <v>-0.97079604043339984</v>
      </c>
    </row>
    <row r="40" spans="2:20" ht="15" x14ac:dyDescent="0.15">
      <c r="B40" s="38"/>
      <c r="C40" s="42" t="s">
        <v>63</v>
      </c>
      <c r="D40" s="14">
        <v>13961</v>
      </c>
      <c r="E40" s="14">
        <v>13898</v>
      </c>
      <c r="F40" s="14">
        <v>13899</v>
      </c>
      <c r="G40" s="14">
        <v>13920</v>
      </c>
      <c r="H40" s="14">
        <v>13946</v>
      </c>
      <c r="I40" s="14">
        <v>13840</v>
      </c>
      <c r="J40" s="14">
        <v>13877</v>
      </c>
      <c r="K40" s="14">
        <v>13880</v>
      </c>
      <c r="L40" s="14">
        <v>13907</v>
      </c>
      <c r="M40" s="14">
        <v>13865</v>
      </c>
      <c r="N40" s="14">
        <v>13840</v>
      </c>
      <c r="O40" s="14">
        <v>13777</v>
      </c>
      <c r="P40" s="20">
        <f>AVERAGE(D40:O40)</f>
        <v>13884.166666666666</v>
      </c>
      <c r="Q40" s="29">
        <f t="shared" si="6"/>
        <v>7.9709675328883414</v>
      </c>
      <c r="R40" s="21" t="s">
        <v>70</v>
      </c>
      <c r="S40" s="24">
        <f>(K40+L40+M40+N40+O40+D41+E41+F41+G41+H41+I41+J41)/12</f>
        <v>14705</v>
      </c>
      <c r="T40" s="25">
        <f t="shared" si="7"/>
        <v>9.7626971044692521</v>
      </c>
    </row>
    <row r="41" spans="2:20" ht="15" x14ac:dyDescent="0.15">
      <c r="B41" s="38"/>
      <c r="C41" s="42" t="s">
        <v>67</v>
      </c>
      <c r="D41" s="14">
        <v>15291</v>
      </c>
      <c r="E41" s="14">
        <v>15181</v>
      </c>
      <c r="F41" s="14">
        <v>15240</v>
      </c>
      <c r="G41" s="14">
        <v>15390</v>
      </c>
      <c r="H41" s="14">
        <v>15358</v>
      </c>
      <c r="I41" s="14">
        <v>15303</v>
      </c>
      <c r="J41" s="14">
        <v>15428</v>
      </c>
      <c r="K41" s="14">
        <v>15526</v>
      </c>
      <c r="L41" s="14">
        <v>15597</v>
      </c>
      <c r="M41" s="14">
        <v>15865</v>
      </c>
      <c r="N41" s="14">
        <v>15626</v>
      </c>
      <c r="O41" s="14">
        <v>16133</v>
      </c>
      <c r="P41" s="20">
        <f>AVERAGE(D41:O41)</f>
        <v>15494.833333333334</v>
      </c>
      <c r="Q41" s="29">
        <f>(P41-P40)/P40*100</f>
        <v>11.600744253046045</v>
      </c>
      <c r="R41" s="21" t="s">
        <v>73</v>
      </c>
      <c r="S41" s="24">
        <f>(K41+L41+M41+N41+O41+D42+E42+F42+G42+H42+I42+J42)/12</f>
        <v>21015.083333333332</v>
      </c>
      <c r="T41" s="25">
        <f>(S41-S40)/S40*100</f>
        <v>42.911141335146766</v>
      </c>
    </row>
    <row r="42" spans="2:20" ht="15" x14ac:dyDescent="0.15">
      <c r="B42" s="38"/>
      <c r="C42" s="42" t="s">
        <v>72</v>
      </c>
      <c r="D42" s="14">
        <v>22700</v>
      </c>
      <c r="E42" s="14">
        <v>23820</v>
      </c>
      <c r="F42" s="14">
        <v>23961</v>
      </c>
      <c r="G42" s="14">
        <v>24665</v>
      </c>
      <c r="H42" s="14">
        <v>25927</v>
      </c>
      <c r="I42" s="14">
        <v>26485</v>
      </c>
      <c r="J42" s="14">
        <v>25876</v>
      </c>
      <c r="K42" s="14">
        <v>27102</v>
      </c>
      <c r="L42" s="14">
        <v>27649</v>
      </c>
      <c r="M42" s="14">
        <v>27613</v>
      </c>
      <c r="N42" s="14">
        <v>26918</v>
      </c>
      <c r="O42" s="14">
        <v>27179</v>
      </c>
      <c r="P42" s="20">
        <f>AVERAGE(D42:O42)</f>
        <v>25824.583333333332</v>
      </c>
      <c r="Q42" s="29">
        <f>(P42-P41)/P41*100</f>
        <v>66.665770310533603</v>
      </c>
      <c r="R42" s="21"/>
      <c r="S42" s="24"/>
      <c r="T42" s="25"/>
    </row>
    <row r="43" spans="2:20" ht="24.75" customHeight="1" x14ac:dyDescent="0.15">
      <c r="B43" s="12" t="s">
        <v>23</v>
      </c>
      <c r="C43" s="13"/>
      <c r="D43" s="13"/>
      <c r="O43" s="3"/>
      <c r="P43" s="3" t="s">
        <v>26</v>
      </c>
      <c r="Q43" s="3"/>
    </row>
    <row r="44" spans="2:20" ht="24.75" customHeight="1" x14ac:dyDescent="0.15">
      <c r="B44" s="47"/>
      <c r="C44" s="48"/>
      <c r="D44" s="2" t="s">
        <v>9</v>
      </c>
      <c r="E44" s="2" t="s">
        <v>10</v>
      </c>
      <c r="F44" s="2" t="s">
        <v>0</v>
      </c>
      <c r="G44" s="2" t="s">
        <v>1</v>
      </c>
      <c r="H44" s="2" t="s">
        <v>7</v>
      </c>
      <c r="I44" s="2" t="s">
        <v>2</v>
      </c>
      <c r="J44" s="2" t="s">
        <v>3</v>
      </c>
      <c r="K44" s="2" t="s">
        <v>4</v>
      </c>
      <c r="L44" s="2" t="s">
        <v>5</v>
      </c>
      <c r="M44" s="2" t="s">
        <v>6</v>
      </c>
      <c r="N44" s="2" t="s">
        <v>8</v>
      </c>
      <c r="O44" s="2" t="s">
        <v>11</v>
      </c>
      <c r="P44" s="2" t="s">
        <v>28</v>
      </c>
      <c r="Q44" s="27"/>
    </row>
    <row r="45" spans="2:20" ht="15" x14ac:dyDescent="0.15">
      <c r="B45" s="45" t="s">
        <v>27</v>
      </c>
      <c r="C45" s="46"/>
      <c r="D45" s="44"/>
      <c r="E45" s="44"/>
      <c r="F45" s="44"/>
      <c r="G45" s="44"/>
      <c r="H45" s="44"/>
      <c r="I45" s="34">
        <v>322515</v>
      </c>
      <c r="J45" s="34">
        <v>244019</v>
      </c>
      <c r="K45" s="34">
        <v>113875</v>
      </c>
      <c r="L45" s="11">
        <v>89089</v>
      </c>
      <c r="M45" s="34">
        <v>107650</v>
      </c>
      <c r="N45" s="11">
        <v>63980</v>
      </c>
      <c r="O45" s="11">
        <v>55990</v>
      </c>
      <c r="P45" s="10" t="s">
        <v>29</v>
      </c>
      <c r="Q45" s="28"/>
    </row>
    <row r="46" spans="2:20" ht="15" x14ac:dyDescent="0.15">
      <c r="B46" s="45" t="s">
        <v>24</v>
      </c>
      <c r="C46" s="46"/>
      <c r="D46" s="34"/>
      <c r="E46" s="34"/>
      <c r="F46" s="34"/>
      <c r="G46" s="34"/>
      <c r="H46" s="34"/>
      <c r="I46" s="34">
        <v>223744</v>
      </c>
      <c r="J46" s="34">
        <v>257659</v>
      </c>
      <c r="K46" s="34">
        <v>201310</v>
      </c>
      <c r="L46" s="34">
        <v>187502</v>
      </c>
      <c r="M46" s="34">
        <v>202808</v>
      </c>
      <c r="N46" s="34">
        <v>173993</v>
      </c>
      <c r="O46" s="34">
        <v>104162</v>
      </c>
      <c r="P46" s="10" t="s">
        <v>29</v>
      </c>
      <c r="Q46" s="28"/>
    </row>
    <row r="47" spans="2:20" ht="15" x14ac:dyDescent="0.15">
      <c r="B47" s="45" t="s">
        <v>25</v>
      </c>
      <c r="C47" s="46"/>
      <c r="D47" s="34">
        <v>144766</v>
      </c>
      <c r="E47" s="34">
        <v>234722</v>
      </c>
      <c r="F47" s="34">
        <v>176942</v>
      </c>
      <c r="G47" s="34">
        <v>244716</v>
      </c>
      <c r="H47" s="34">
        <v>260939</v>
      </c>
      <c r="I47" s="34">
        <v>288074</v>
      </c>
      <c r="J47" s="34">
        <v>406132</v>
      </c>
      <c r="K47" s="34">
        <v>218085</v>
      </c>
      <c r="L47" s="34">
        <v>154178</v>
      </c>
      <c r="M47" s="34">
        <v>207929</v>
      </c>
      <c r="N47" s="34">
        <v>103828</v>
      </c>
      <c r="O47" s="35">
        <v>77786</v>
      </c>
      <c r="P47" s="11">
        <f t="shared" ref="P47:P55" si="8">SUM(D47:O47)</f>
        <v>2518097</v>
      </c>
      <c r="Q47" s="28"/>
      <c r="R47" s="17"/>
    </row>
    <row r="48" spans="2:20" ht="15" x14ac:dyDescent="0.15">
      <c r="B48" s="45" t="s">
        <v>31</v>
      </c>
      <c r="C48" s="46"/>
      <c r="D48" s="34">
        <v>195347</v>
      </c>
      <c r="E48" s="34">
        <v>288422</v>
      </c>
      <c r="F48" s="34">
        <v>230285</v>
      </c>
      <c r="G48" s="34">
        <v>297749</v>
      </c>
      <c r="H48" s="34">
        <v>312074</v>
      </c>
      <c r="I48" s="34">
        <v>284458</v>
      </c>
      <c r="J48" s="34">
        <v>344801</v>
      </c>
      <c r="K48" s="34">
        <v>141515</v>
      </c>
      <c r="L48" s="34">
        <v>101447</v>
      </c>
      <c r="M48" s="11">
        <v>84472</v>
      </c>
      <c r="N48" s="11">
        <v>68450</v>
      </c>
      <c r="O48" s="11">
        <v>64347</v>
      </c>
      <c r="P48" s="11">
        <f t="shared" si="8"/>
        <v>2413367</v>
      </c>
      <c r="Q48" s="28"/>
    </row>
    <row r="49" spans="2:19" ht="15" x14ac:dyDescent="0.15">
      <c r="B49" s="45" t="s">
        <v>32</v>
      </c>
      <c r="C49" s="46"/>
      <c r="D49" s="34">
        <v>230528</v>
      </c>
      <c r="E49" s="34">
        <v>214110</v>
      </c>
      <c r="F49" s="34">
        <v>204786</v>
      </c>
      <c r="G49" s="34">
        <v>408142</v>
      </c>
      <c r="H49" s="34">
        <v>277606</v>
      </c>
      <c r="I49" s="34">
        <v>277960</v>
      </c>
      <c r="J49" s="34">
        <v>353635</v>
      </c>
      <c r="K49" s="34">
        <v>154978</v>
      </c>
      <c r="L49" s="11">
        <v>95532</v>
      </c>
      <c r="M49" s="11">
        <v>93308</v>
      </c>
      <c r="N49" s="11">
        <v>52929</v>
      </c>
      <c r="O49" s="11">
        <v>55951</v>
      </c>
      <c r="P49" s="11">
        <f t="shared" si="8"/>
        <v>2419465</v>
      </c>
      <c r="Q49" s="28"/>
    </row>
    <row r="50" spans="2:19" ht="15" x14ac:dyDescent="0.15">
      <c r="B50" s="45" t="s">
        <v>47</v>
      </c>
      <c r="C50" s="46"/>
      <c r="D50" s="34">
        <v>173038</v>
      </c>
      <c r="E50" s="34">
        <v>244274</v>
      </c>
      <c r="F50" s="34">
        <v>232910</v>
      </c>
      <c r="G50" s="34">
        <v>303022</v>
      </c>
      <c r="H50" s="34">
        <v>272220</v>
      </c>
      <c r="I50" s="34">
        <v>188649</v>
      </c>
      <c r="J50" s="34">
        <v>334314</v>
      </c>
      <c r="K50" s="34">
        <v>158997</v>
      </c>
      <c r="L50" s="11">
        <v>106315</v>
      </c>
      <c r="M50" s="11">
        <v>79534</v>
      </c>
      <c r="N50" s="11">
        <v>61235</v>
      </c>
      <c r="O50" s="11">
        <v>53343</v>
      </c>
      <c r="P50" s="11">
        <f t="shared" si="8"/>
        <v>2207851</v>
      </c>
      <c r="Q50" s="28"/>
    </row>
    <row r="51" spans="2:19" ht="15" x14ac:dyDescent="0.15">
      <c r="B51" s="45" t="s">
        <v>50</v>
      </c>
      <c r="C51" s="46"/>
      <c r="D51" s="34">
        <v>145492</v>
      </c>
      <c r="E51" s="34">
        <v>264604</v>
      </c>
      <c r="F51" s="34">
        <v>208342</v>
      </c>
      <c r="G51" s="34">
        <v>247712</v>
      </c>
      <c r="H51" s="34">
        <v>244997</v>
      </c>
      <c r="I51" s="34">
        <v>193132</v>
      </c>
      <c r="J51" s="34">
        <v>358052</v>
      </c>
      <c r="K51" s="34">
        <v>152783</v>
      </c>
      <c r="L51" s="11">
        <v>108552</v>
      </c>
      <c r="M51" s="11">
        <v>72532</v>
      </c>
      <c r="N51" s="11">
        <v>63124</v>
      </c>
      <c r="O51" s="11">
        <v>45326</v>
      </c>
      <c r="P51" s="11">
        <f t="shared" si="8"/>
        <v>2104648</v>
      </c>
      <c r="Q51" s="28"/>
    </row>
    <row r="52" spans="2:19" ht="15" x14ac:dyDescent="0.15">
      <c r="B52" s="45" t="s">
        <v>56</v>
      </c>
      <c r="C52" s="46"/>
      <c r="D52" s="34">
        <v>132616</v>
      </c>
      <c r="E52" s="34">
        <v>269714</v>
      </c>
      <c r="F52" s="34">
        <v>167935</v>
      </c>
      <c r="G52" s="34">
        <v>284540</v>
      </c>
      <c r="H52" s="34">
        <v>247481</v>
      </c>
      <c r="I52" s="34">
        <v>229497</v>
      </c>
      <c r="J52" s="34">
        <v>370076</v>
      </c>
      <c r="K52" s="34">
        <v>131480</v>
      </c>
      <c r="L52" s="11">
        <v>67512</v>
      </c>
      <c r="M52" s="11">
        <v>192706</v>
      </c>
      <c r="N52" s="11">
        <v>76931</v>
      </c>
      <c r="O52" s="11">
        <v>56905</v>
      </c>
      <c r="P52" s="11">
        <f t="shared" si="8"/>
        <v>2227393</v>
      </c>
      <c r="Q52" s="28"/>
    </row>
    <row r="53" spans="2:19" ht="15" x14ac:dyDescent="0.15">
      <c r="B53" s="45" t="s">
        <v>58</v>
      </c>
      <c r="C53" s="46"/>
      <c r="D53" s="34">
        <v>114311</v>
      </c>
      <c r="E53" s="34">
        <v>181203</v>
      </c>
      <c r="F53" s="34">
        <v>128800</v>
      </c>
      <c r="G53" s="34">
        <v>180787</v>
      </c>
      <c r="H53" s="34">
        <v>200347</v>
      </c>
      <c r="I53" s="34">
        <v>188259</v>
      </c>
      <c r="J53" s="34">
        <v>347153</v>
      </c>
      <c r="K53" s="34">
        <v>165021</v>
      </c>
      <c r="L53" s="11">
        <v>200759</v>
      </c>
      <c r="M53" s="11">
        <v>192615</v>
      </c>
      <c r="N53" s="11">
        <v>159367</v>
      </c>
      <c r="O53" s="11">
        <v>113265</v>
      </c>
      <c r="P53" s="11">
        <f t="shared" si="8"/>
        <v>2171887</v>
      </c>
      <c r="Q53" s="28"/>
    </row>
    <row r="54" spans="2:19" ht="15" x14ac:dyDescent="0.15">
      <c r="B54" s="45" t="s">
        <v>61</v>
      </c>
      <c r="C54" s="46"/>
      <c r="D54" s="34">
        <v>129231</v>
      </c>
      <c r="E54" s="34">
        <v>183115</v>
      </c>
      <c r="F54" s="34">
        <v>137319</v>
      </c>
      <c r="G54" s="34">
        <v>174210</v>
      </c>
      <c r="H54" s="34">
        <v>234411</v>
      </c>
      <c r="I54" s="34">
        <v>459619</v>
      </c>
      <c r="J54" s="34">
        <v>314445</v>
      </c>
      <c r="K54" s="34">
        <v>157828</v>
      </c>
      <c r="L54" s="11">
        <v>125413</v>
      </c>
      <c r="M54" s="11">
        <v>91502</v>
      </c>
      <c r="N54" s="11">
        <v>79319</v>
      </c>
      <c r="O54" s="11">
        <v>57000</v>
      </c>
      <c r="P54" s="11">
        <f t="shared" si="8"/>
        <v>2143412</v>
      </c>
      <c r="Q54" s="28"/>
    </row>
    <row r="55" spans="2:19" ht="15" x14ac:dyDescent="0.15">
      <c r="B55" s="45" t="s">
        <v>64</v>
      </c>
      <c r="C55" s="46"/>
      <c r="D55" s="34">
        <v>150628</v>
      </c>
      <c r="E55" s="34">
        <v>191774</v>
      </c>
      <c r="F55" s="34">
        <v>137320</v>
      </c>
      <c r="G55" s="34">
        <v>213897</v>
      </c>
      <c r="H55" s="34">
        <v>323811</v>
      </c>
      <c r="I55" s="34">
        <v>366325</v>
      </c>
      <c r="J55" s="34">
        <v>244665</v>
      </c>
      <c r="K55" s="34">
        <v>116462</v>
      </c>
      <c r="L55" s="11">
        <v>64189</v>
      </c>
      <c r="M55" s="11">
        <v>65736</v>
      </c>
      <c r="N55" s="11">
        <v>57899</v>
      </c>
      <c r="O55" s="11">
        <v>50360</v>
      </c>
      <c r="P55" s="11">
        <f t="shared" si="8"/>
        <v>1983066</v>
      </c>
      <c r="Q55" s="28"/>
    </row>
    <row r="56" spans="2:19" ht="15" x14ac:dyDescent="0.15">
      <c r="B56" s="45" t="s">
        <v>68</v>
      </c>
      <c r="C56" s="46"/>
      <c r="D56" s="34">
        <v>128979</v>
      </c>
      <c r="E56" s="34">
        <v>171630</v>
      </c>
      <c r="F56" s="34">
        <v>136160</v>
      </c>
      <c r="G56" s="34">
        <v>164964</v>
      </c>
      <c r="H56" s="34">
        <v>230018</v>
      </c>
      <c r="I56" s="34">
        <v>277152</v>
      </c>
      <c r="J56" s="34">
        <v>211854</v>
      </c>
      <c r="K56" s="34">
        <v>100715</v>
      </c>
      <c r="L56" s="11">
        <v>71180</v>
      </c>
      <c r="M56" s="11">
        <v>66373</v>
      </c>
      <c r="N56" s="11">
        <v>68810</v>
      </c>
      <c r="O56" s="11">
        <v>31842</v>
      </c>
      <c r="P56" s="11">
        <f>SUM(D56:O56)</f>
        <v>1659677</v>
      </c>
      <c r="Q56" s="28"/>
    </row>
    <row r="57" spans="2:19" ht="15" x14ac:dyDescent="0.15">
      <c r="B57" s="45" t="s">
        <v>74</v>
      </c>
      <c r="C57" s="46"/>
      <c r="D57" s="34">
        <v>252373</v>
      </c>
      <c r="E57" s="34">
        <v>274490</v>
      </c>
      <c r="F57" s="34">
        <v>150099</v>
      </c>
      <c r="G57" s="34">
        <v>205975</v>
      </c>
      <c r="H57" s="34">
        <v>159544</v>
      </c>
      <c r="I57" s="34">
        <v>168249</v>
      </c>
      <c r="J57" s="34">
        <v>168721</v>
      </c>
      <c r="K57" s="11">
        <v>93889</v>
      </c>
      <c r="L57" s="11">
        <v>51593</v>
      </c>
      <c r="M57" s="11">
        <v>34512</v>
      </c>
      <c r="N57" s="11">
        <v>40438</v>
      </c>
      <c r="O57" s="11">
        <v>31446</v>
      </c>
      <c r="P57" s="11">
        <f>SUM(D57:O57)</f>
        <v>1631329</v>
      </c>
      <c r="Q57" s="28"/>
    </row>
    <row r="58" spans="2:19" ht="24.75" customHeight="1" x14ac:dyDescent="0.15">
      <c r="B58" s="12" t="s">
        <v>45</v>
      </c>
      <c r="C58" s="13"/>
      <c r="D58" s="13"/>
      <c r="O58" s="3"/>
      <c r="P58" s="3" t="s">
        <v>43</v>
      </c>
    </row>
    <row r="59" spans="2:19" ht="24.75" customHeight="1" x14ac:dyDescent="0.15">
      <c r="B59" s="47"/>
      <c r="C59" s="48"/>
      <c r="D59" s="2" t="s">
        <v>9</v>
      </c>
      <c r="E59" s="2" t="s">
        <v>10</v>
      </c>
      <c r="F59" s="2" t="s">
        <v>0</v>
      </c>
      <c r="G59" s="2" t="s">
        <v>1</v>
      </c>
      <c r="H59" s="2" t="s">
        <v>7</v>
      </c>
      <c r="I59" s="2" t="s">
        <v>2</v>
      </c>
      <c r="J59" s="2" t="s">
        <v>3</v>
      </c>
      <c r="K59" s="2" t="s">
        <v>4</v>
      </c>
      <c r="L59" s="2" t="s">
        <v>5</v>
      </c>
      <c r="M59" s="2" t="s">
        <v>6</v>
      </c>
      <c r="N59" s="2" t="s">
        <v>8</v>
      </c>
      <c r="O59" s="2" t="s">
        <v>11</v>
      </c>
      <c r="P59" s="2" t="s">
        <v>28</v>
      </c>
      <c r="Q59" s="49" t="s">
        <v>44</v>
      </c>
      <c r="R59" s="50"/>
      <c r="S59" s="36" t="s">
        <v>41</v>
      </c>
    </row>
    <row r="60" spans="2:19" ht="15" x14ac:dyDescent="0.15">
      <c r="B60" s="45" t="s">
        <v>27</v>
      </c>
      <c r="C60" s="46"/>
      <c r="D60" s="30"/>
      <c r="E60" s="30"/>
      <c r="F60" s="30"/>
      <c r="G60" s="30"/>
      <c r="H60" s="30"/>
      <c r="I60" s="33">
        <f>I30/60*1000*I45/100000000</f>
        <v>888.74383499999999</v>
      </c>
      <c r="J60" s="33">
        <f t="shared" ref="J60:O60" si="9">J30/60*1000*J45/100000000</f>
        <v>672.43502433333333</v>
      </c>
      <c r="K60" s="33">
        <f t="shared" si="9"/>
        <v>313.30808333333334</v>
      </c>
      <c r="L60" s="33">
        <f t="shared" si="9"/>
        <v>244.13355633333336</v>
      </c>
      <c r="M60" s="33">
        <f t="shared" si="9"/>
        <v>292.32357500000001</v>
      </c>
      <c r="N60" s="33">
        <f t="shared" si="9"/>
        <v>172.19150666666664</v>
      </c>
      <c r="O60" s="33">
        <f t="shared" si="9"/>
        <v>150.49178833333335</v>
      </c>
      <c r="P60" s="30" t="s">
        <v>29</v>
      </c>
      <c r="Q60" s="21"/>
      <c r="R60" s="24"/>
      <c r="S60" s="18"/>
    </row>
    <row r="61" spans="2:19" ht="15" x14ac:dyDescent="0.15">
      <c r="B61" s="45" t="s">
        <v>24</v>
      </c>
      <c r="C61" s="46"/>
      <c r="D61" s="31"/>
      <c r="E61" s="31"/>
      <c r="F61" s="31"/>
      <c r="G61" s="31"/>
      <c r="H61" s="31"/>
      <c r="I61" s="31">
        <f t="shared" ref="I61:O61" si="10">I31/60*1000*I46/100000000</f>
        <v>540.75195733333339</v>
      </c>
      <c r="J61" s="31">
        <f t="shared" si="10"/>
        <v>620.48581516666661</v>
      </c>
      <c r="K61" s="31">
        <f t="shared" si="10"/>
        <v>491.9680883333333</v>
      </c>
      <c r="L61" s="31">
        <f t="shared" si="10"/>
        <v>452.09857233333338</v>
      </c>
      <c r="M61" s="31">
        <f t="shared" si="10"/>
        <v>484.30550399999998</v>
      </c>
      <c r="N61" s="31">
        <f t="shared" si="10"/>
        <v>407.14362</v>
      </c>
      <c r="O61" s="31">
        <f t="shared" si="10"/>
        <v>237.55880133333332</v>
      </c>
      <c r="P61" s="30" t="s">
        <v>29</v>
      </c>
      <c r="Q61" s="21" t="s">
        <v>38</v>
      </c>
      <c r="R61" s="24">
        <f t="shared" ref="R61:R67" si="11">K61+L61+M61+N61+O61+D62+E62+F62+G62+H62+I62+J62</f>
        <v>5617.8884070000004</v>
      </c>
      <c r="S61" s="25"/>
    </row>
    <row r="62" spans="2:19" ht="15" x14ac:dyDescent="0.15">
      <c r="B62" s="45" t="s">
        <v>25</v>
      </c>
      <c r="C62" s="46"/>
      <c r="D62" s="31">
        <f>D32/60*1000*D47/100000000</f>
        <v>301.13740766666666</v>
      </c>
      <c r="E62" s="31">
        <f t="shared" ref="D62:O62" si="12">E32/60*1000*E47/100000000</f>
        <v>477.85487166666672</v>
      </c>
      <c r="F62" s="31">
        <f t="shared" si="12"/>
        <v>358.66143399999999</v>
      </c>
      <c r="G62" s="31">
        <f t="shared" si="12"/>
        <v>495.22361200000006</v>
      </c>
      <c r="H62" s="31">
        <f t="shared" si="12"/>
        <v>525.27020700000003</v>
      </c>
      <c r="I62" s="31">
        <f t="shared" si="12"/>
        <v>578.26054266666665</v>
      </c>
      <c r="J62" s="31">
        <f t="shared" si="12"/>
        <v>808.40574600000002</v>
      </c>
      <c r="K62" s="31">
        <f t="shared" si="12"/>
        <v>433.29854749999998</v>
      </c>
      <c r="L62" s="31">
        <f t="shared" si="12"/>
        <v>305.55509966666671</v>
      </c>
      <c r="M62" s="31">
        <f t="shared" si="12"/>
        <v>416.58575150000001</v>
      </c>
      <c r="N62" s="31">
        <f t="shared" si="12"/>
        <v>206.77346199999999</v>
      </c>
      <c r="O62" s="31">
        <f t="shared" si="12"/>
        <v>154.63856799999999</v>
      </c>
      <c r="P62" s="32">
        <f t="shared" ref="P62:P68" si="13">SUM(D62:O62)</f>
        <v>5061.6652496666675</v>
      </c>
      <c r="Q62" s="21" t="s">
        <v>39</v>
      </c>
      <c r="R62" s="24">
        <f t="shared" si="11"/>
        <v>5820.1586973333333</v>
      </c>
      <c r="S62" s="25">
        <f t="shared" ref="S62:S68" si="14">(R62-R61)/R61*100</f>
        <v>3.6004682841563764</v>
      </c>
    </row>
    <row r="63" spans="2:19" ht="15" x14ac:dyDescent="0.15">
      <c r="B63" s="45" t="s">
        <v>31</v>
      </c>
      <c r="C63" s="46"/>
      <c r="D63" s="31">
        <f>D33/60*1000*D48/100000000</f>
        <v>429.04712766666665</v>
      </c>
      <c r="E63" s="31">
        <f t="shared" ref="D63:O63" si="15">E33/60*1000*E48/100000000</f>
        <v>630.49049200000002</v>
      </c>
      <c r="F63" s="31">
        <f t="shared" si="15"/>
        <v>507.50975916666664</v>
      </c>
      <c r="G63" s="31">
        <f t="shared" si="15"/>
        <v>657.28091749999999</v>
      </c>
      <c r="H63" s="31">
        <f t="shared" si="15"/>
        <v>688.53926866666654</v>
      </c>
      <c r="I63" s="31">
        <f t="shared" si="15"/>
        <v>628.88922833333334</v>
      </c>
      <c r="J63" s="31">
        <f t="shared" si="15"/>
        <v>761.55047533333345</v>
      </c>
      <c r="K63" s="31">
        <f t="shared" si="15"/>
        <v>311.52168666666665</v>
      </c>
      <c r="L63" s="31">
        <f t="shared" si="15"/>
        <v>225.36451049999999</v>
      </c>
      <c r="M63" s="31">
        <f t="shared" si="15"/>
        <v>186.75351333333336</v>
      </c>
      <c r="N63" s="31">
        <f t="shared" si="15"/>
        <v>150.63563333333332</v>
      </c>
      <c r="O63" s="31">
        <f t="shared" si="15"/>
        <v>142.23904350000001</v>
      </c>
      <c r="P63" s="32">
        <f t="shared" si="13"/>
        <v>5319.8216559999992</v>
      </c>
      <c r="Q63" s="21" t="s">
        <v>40</v>
      </c>
      <c r="R63" s="24">
        <f t="shared" si="11"/>
        <v>5712.9125801666669</v>
      </c>
      <c r="S63" s="25">
        <f t="shared" si="14"/>
        <v>-1.8426665447422281</v>
      </c>
    </row>
    <row r="64" spans="2:19" ht="15" x14ac:dyDescent="0.15">
      <c r="B64" s="45" t="s">
        <v>32</v>
      </c>
      <c r="C64" s="46"/>
      <c r="D64" s="31">
        <f>D34/60*1000*D49/100000000</f>
        <v>551.03876266666668</v>
      </c>
      <c r="E64" s="31">
        <f t="shared" ref="D64:O64" si="16">E34/60*1000*E49/100000000</f>
        <v>510.54529500000001</v>
      </c>
      <c r="F64" s="31">
        <f t="shared" si="16"/>
        <v>489.77985000000001</v>
      </c>
      <c r="G64" s="31">
        <f t="shared" si="16"/>
        <v>973.75878833333343</v>
      </c>
      <c r="H64" s="31">
        <f t="shared" si="16"/>
        <v>664.68129933333341</v>
      </c>
      <c r="I64" s="31">
        <f t="shared" si="16"/>
        <v>663.35154</v>
      </c>
      <c r="J64" s="31">
        <f t="shared" si="16"/>
        <v>843.24265749999995</v>
      </c>
      <c r="K64" s="31">
        <f t="shared" si="16"/>
        <v>371.40477700000002</v>
      </c>
      <c r="L64" s="31">
        <f t="shared" si="16"/>
        <v>230.15251000000001</v>
      </c>
      <c r="M64" s="31">
        <f t="shared" si="16"/>
        <v>224.592356</v>
      </c>
      <c r="N64" s="31">
        <f t="shared" si="16"/>
        <v>127.6382835</v>
      </c>
      <c r="O64" s="31">
        <f t="shared" si="16"/>
        <v>134.82325966666667</v>
      </c>
      <c r="P64" s="32">
        <f t="shared" si="13"/>
        <v>5785.009379000001</v>
      </c>
      <c r="Q64" s="21" t="s">
        <v>46</v>
      </c>
      <c r="R64" s="24">
        <f t="shared" si="11"/>
        <v>5634.9487683333327</v>
      </c>
      <c r="S64" s="25">
        <f t="shared" si="14"/>
        <v>-1.3646946411187628</v>
      </c>
    </row>
    <row r="65" spans="2:19" ht="15" x14ac:dyDescent="0.15">
      <c r="B65" s="45" t="s">
        <v>47</v>
      </c>
      <c r="C65" s="46"/>
      <c r="D65" s="31">
        <f>D35/60*1000*D50/100000000</f>
        <v>447.76466466666665</v>
      </c>
      <c r="E65" s="31">
        <f t="shared" ref="D65:O65" si="17">E35/60*1000*E50/100000000</f>
        <v>631.08187900000007</v>
      </c>
      <c r="F65" s="31">
        <f t="shared" si="17"/>
        <v>603.00398999999993</v>
      </c>
      <c r="G65" s="31">
        <f t="shared" si="17"/>
        <v>789.0692879999998</v>
      </c>
      <c r="H65" s="31">
        <f t="shared" si="17"/>
        <v>707.59051999999997</v>
      </c>
      <c r="I65" s="31">
        <f t="shared" si="17"/>
        <v>494.54335350000002</v>
      </c>
      <c r="J65" s="31">
        <f t="shared" si="17"/>
        <v>873.28388699999982</v>
      </c>
      <c r="K65" s="31">
        <f t="shared" si="17"/>
        <v>418.1356105000001</v>
      </c>
      <c r="L65" s="31">
        <f t="shared" si="17"/>
        <v>278.81108749999999</v>
      </c>
      <c r="M65" s="31">
        <f t="shared" si="17"/>
        <v>208.00792133333337</v>
      </c>
      <c r="N65" s="31">
        <f t="shared" si="17"/>
        <v>159.88458500000002</v>
      </c>
      <c r="O65" s="31">
        <f t="shared" si="17"/>
        <v>139.42971149999997</v>
      </c>
      <c r="P65" s="32">
        <f t="shared" si="13"/>
        <v>5750.6064980000001</v>
      </c>
      <c r="Q65" s="21" t="s">
        <v>52</v>
      </c>
      <c r="R65" s="24">
        <f t="shared" si="11"/>
        <v>5557.8651410000002</v>
      </c>
      <c r="S65" s="25">
        <f t="shared" si="14"/>
        <v>-1.3679561341625435</v>
      </c>
    </row>
    <row r="66" spans="2:19" ht="15" x14ac:dyDescent="0.15">
      <c r="B66" s="45" t="s">
        <v>50</v>
      </c>
      <c r="C66" s="46"/>
      <c r="D66" s="31">
        <f>D36/60*1000*D51/100000000</f>
        <v>382.23173266666663</v>
      </c>
      <c r="E66" s="31">
        <f t="shared" ref="D66:O66" si="18">E36/60*1000*E51/100000000</f>
        <v>692.68917133333343</v>
      </c>
      <c r="F66" s="31">
        <f t="shared" si="18"/>
        <v>545.54352700000004</v>
      </c>
      <c r="G66" s="31">
        <f t="shared" si="18"/>
        <v>648.01459200000011</v>
      </c>
      <c r="H66" s="31">
        <f t="shared" si="18"/>
        <v>641.44297883333331</v>
      </c>
      <c r="I66" s="31">
        <f t="shared" si="18"/>
        <v>505.45863266666657</v>
      </c>
      <c r="J66" s="31">
        <f t="shared" si="18"/>
        <v>938.21559066666691</v>
      </c>
      <c r="K66" s="31">
        <f t="shared" si="18"/>
        <v>401.74289850000002</v>
      </c>
      <c r="L66" s="31">
        <f t="shared" si="18"/>
        <v>284.62334399999997</v>
      </c>
      <c r="M66" s="31">
        <f t="shared" si="18"/>
        <v>189.81624400000001</v>
      </c>
      <c r="N66" s="31">
        <f t="shared" si="18"/>
        <v>165.34279733333335</v>
      </c>
      <c r="O66" s="31">
        <f t="shared" si="18"/>
        <v>118.64835933333332</v>
      </c>
      <c r="P66" s="32">
        <f t="shared" si="13"/>
        <v>5513.7698683333329</v>
      </c>
      <c r="Q66" s="21" t="s">
        <v>54</v>
      </c>
      <c r="R66" s="24">
        <f t="shared" si="11"/>
        <v>5630.2682706666665</v>
      </c>
      <c r="S66" s="25">
        <f t="shared" si="14"/>
        <v>1.3027147624103577</v>
      </c>
    </row>
    <row r="67" spans="2:19" ht="15" x14ac:dyDescent="0.15">
      <c r="B67" s="45" t="s">
        <v>56</v>
      </c>
      <c r="C67" s="46"/>
      <c r="D67" s="31">
        <f>D37/60*1000*D52/100000000</f>
        <v>349.64208400000001</v>
      </c>
      <c r="E67" s="31">
        <f t="shared" ref="D67:O67" si="19">E37/60*1000*E52/100000000</f>
        <v>707.23506033333331</v>
      </c>
      <c r="F67" s="31">
        <f t="shared" si="19"/>
        <v>439.15002500000003</v>
      </c>
      <c r="G67" s="31">
        <f t="shared" si="19"/>
        <v>746.68038333333345</v>
      </c>
      <c r="H67" s="31">
        <f t="shared" si="19"/>
        <v>652.68989066666677</v>
      </c>
      <c r="I67" s="31">
        <f t="shared" si="19"/>
        <v>603.3093634999999</v>
      </c>
      <c r="J67" s="31">
        <f t="shared" si="19"/>
        <v>971.38782066666693</v>
      </c>
      <c r="K67" s="31">
        <f t="shared" si="19"/>
        <v>345.68283333333335</v>
      </c>
      <c r="L67" s="31">
        <f t="shared" si="19"/>
        <v>177.52280400000001</v>
      </c>
      <c r="M67" s="31">
        <f t="shared" si="19"/>
        <v>502.38454200000001</v>
      </c>
      <c r="N67" s="31">
        <f t="shared" si="19"/>
        <v>199.45643933333332</v>
      </c>
      <c r="O67" s="31">
        <f t="shared" si="19"/>
        <v>147.29859250000001</v>
      </c>
      <c r="P67" s="32">
        <f t="shared" si="13"/>
        <v>5842.4398386666671</v>
      </c>
      <c r="Q67" s="21" t="s">
        <v>57</v>
      </c>
      <c r="R67" s="24">
        <f t="shared" si="11"/>
        <v>4703.0867073333338</v>
      </c>
      <c r="S67" s="25">
        <f t="shared" si="14"/>
        <v>-16.46780435248332</v>
      </c>
    </row>
    <row r="68" spans="2:19" ht="15" x14ac:dyDescent="0.15">
      <c r="B68" s="45" t="s">
        <v>58</v>
      </c>
      <c r="C68" s="46"/>
      <c r="D68" s="31">
        <f>D38/60*1000*D53/100000000</f>
        <v>288.50191216666661</v>
      </c>
      <c r="E68" s="31">
        <f t="shared" ref="D68:O68" si="20">E38/60*1000*E53/100000000</f>
        <v>454.97053249999999</v>
      </c>
      <c r="F68" s="31">
        <f t="shared" si="20"/>
        <v>322.21466666666663</v>
      </c>
      <c r="G68" s="31">
        <f t="shared" si="20"/>
        <v>448.83385866666674</v>
      </c>
      <c r="H68" s="31">
        <f t="shared" si="20"/>
        <v>497.62855683333328</v>
      </c>
      <c r="I68" s="31">
        <f t="shared" si="20"/>
        <v>465.75276600000001</v>
      </c>
      <c r="J68" s="31">
        <f t="shared" si="20"/>
        <v>852.83920333333333</v>
      </c>
      <c r="K68" s="31">
        <f t="shared" si="20"/>
        <v>405.18156199999999</v>
      </c>
      <c r="L68" s="31">
        <f t="shared" si="20"/>
        <v>488.88162483333338</v>
      </c>
      <c r="M68" s="31">
        <f t="shared" si="20"/>
        <v>456.65806250000003</v>
      </c>
      <c r="N68" s="31">
        <f t="shared" si="20"/>
        <v>373.37031983333338</v>
      </c>
      <c r="O68" s="31">
        <f t="shared" si="20"/>
        <v>261.07582500000001</v>
      </c>
      <c r="P68" s="32">
        <f t="shared" si="13"/>
        <v>5315.9088903333331</v>
      </c>
      <c r="Q68" s="21" t="s">
        <v>62</v>
      </c>
      <c r="R68" s="24">
        <f>K68+L68+M68+N68+O68+D69+E69+F69+G69+H69+I69+J69</f>
        <v>5503.3661920000004</v>
      </c>
      <c r="S68" s="25">
        <f>(R68-R67)/R67*100</f>
        <v>17.016047852548049</v>
      </c>
    </row>
    <row r="69" spans="2:19" ht="15" x14ac:dyDescent="0.15">
      <c r="B69" s="45" t="s">
        <v>61</v>
      </c>
      <c r="C69" s="46"/>
      <c r="D69" s="31">
        <f>D39/60*1000*D54/100000000</f>
        <v>285.4928175</v>
      </c>
      <c r="E69" s="31">
        <f t="shared" ref="D69:O69" si="21">E39/60*1000*E54/100000000</f>
        <v>400.41146666666663</v>
      </c>
      <c r="F69" s="31">
        <f t="shared" si="21"/>
        <v>298.07377600000001</v>
      </c>
      <c r="G69" s="31">
        <f t="shared" si="21"/>
        <v>376.67105500000002</v>
      </c>
      <c r="H69" s="31">
        <f t="shared" si="21"/>
        <v>503.35855399999991</v>
      </c>
      <c r="I69" s="31">
        <f t="shared" si="21"/>
        <v>984.58050116666652</v>
      </c>
      <c r="J69" s="31">
        <f t="shared" si="21"/>
        <v>669.61062749999996</v>
      </c>
      <c r="K69" s="31">
        <f t="shared" si="21"/>
        <v>336.62081933333337</v>
      </c>
      <c r="L69" s="31">
        <f t="shared" si="21"/>
        <v>265.49932100000001</v>
      </c>
      <c r="M69" s="31">
        <f t="shared" si="21"/>
        <v>192.42870600000001</v>
      </c>
      <c r="N69" s="31">
        <f t="shared" si="21"/>
        <v>166.47736116666667</v>
      </c>
      <c r="O69" s="31">
        <f t="shared" si="21"/>
        <v>120.783</v>
      </c>
      <c r="P69" s="37">
        <f>SUM(D69:O69)</f>
        <v>4600.0080053333331</v>
      </c>
      <c r="Q69" s="21" t="s">
        <v>66</v>
      </c>
      <c r="R69" s="24">
        <f>K69+L69+M69+N69+O69+D70+E70+F70+G70+H70+I70+J70</f>
        <v>4854.3545226666665</v>
      </c>
      <c r="S69" s="25">
        <f>(R69-R68)/R68*100</f>
        <v>-11.792994445413671</v>
      </c>
    </row>
    <row r="70" spans="2:19" ht="15" x14ac:dyDescent="0.15">
      <c r="B70" s="45" t="s">
        <v>64</v>
      </c>
      <c r="C70" s="46"/>
      <c r="D70" s="31">
        <f>D40/60*1000*D55/100000000</f>
        <v>350.48625133333337</v>
      </c>
      <c r="E70" s="31">
        <f t="shared" ref="D70:O70" si="22">E40/60*1000*E55/100000000</f>
        <v>444.21250866666662</v>
      </c>
      <c r="F70" s="31">
        <f t="shared" si="22"/>
        <v>318.10178000000002</v>
      </c>
      <c r="G70" s="31">
        <f t="shared" si="22"/>
        <v>496.24104</v>
      </c>
      <c r="H70" s="31">
        <f t="shared" si="22"/>
        <v>752.64470100000005</v>
      </c>
      <c r="I70" s="31">
        <f t="shared" si="22"/>
        <v>844.98966666666661</v>
      </c>
      <c r="J70" s="31">
        <f t="shared" si="22"/>
        <v>565.86936749999995</v>
      </c>
      <c r="K70" s="31">
        <f t="shared" si="22"/>
        <v>269.41542666666669</v>
      </c>
      <c r="L70" s="31">
        <f t="shared" si="22"/>
        <v>148.77940383333333</v>
      </c>
      <c r="M70" s="31">
        <f t="shared" si="22"/>
        <v>151.90494000000001</v>
      </c>
      <c r="N70" s="31">
        <f t="shared" si="22"/>
        <v>133.55369333333331</v>
      </c>
      <c r="O70" s="31">
        <f t="shared" si="22"/>
        <v>115.63495333333334</v>
      </c>
      <c r="P70" s="37">
        <f>SUM(D70:O70)</f>
        <v>4591.8337323333335</v>
      </c>
      <c r="Q70" s="21" t="s">
        <v>69</v>
      </c>
      <c r="R70" s="24">
        <f>K70+L70+M70+N70+O70+D71+E71+F71+G71+H71+I71+J71</f>
        <v>4191.6157989999992</v>
      </c>
      <c r="S70" s="25">
        <f>(R70-R69)/R69*100</f>
        <v>-13.652458232543793</v>
      </c>
    </row>
    <row r="71" spans="2:19" ht="15" x14ac:dyDescent="0.15">
      <c r="B71" s="45" t="s">
        <v>68</v>
      </c>
      <c r="C71" s="46"/>
      <c r="D71" s="31">
        <f>D41/60*1000*D56/100000000</f>
        <v>328.70298150000002</v>
      </c>
      <c r="E71" s="31">
        <f t="shared" ref="E71:O71" si="23">E41/60*1000*E56/100000000</f>
        <v>434.25250499999999</v>
      </c>
      <c r="F71" s="31">
        <f t="shared" si="23"/>
        <v>345.84640000000002</v>
      </c>
      <c r="G71" s="31">
        <f t="shared" si="23"/>
        <v>423.13265999999999</v>
      </c>
      <c r="H71" s="31">
        <f t="shared" si="23"/>
        <v>588.76940733333333</v>
      </c>
      <c r="I71" s="31">
        <f t="shared" si="23"/>
        <v>706.87617599999999</v>
      </c>
      <c r="J71" s="31">
        <f t="shared" si="23"/>
        <v>544.74725199999989</v>
      </c>
      <c r="K71" s="31">
        <f t="shared" si="23"/>
        <v>260.61684833333334</v>
      </c>
      <c r="L71" s="31">
        <f t="shared" si="23"/>
        <v>185.03241</v>
      </c>
      <c r="M71" s="31">
        <f t="shared" si="23"/>
        <v>175.50127416666669</v>
      </c>
      <c r="N71" s="31">
        <f t="shared" si="23"/>
        <v>179.20417666666668</v>
      </c>
      <c r="O71" s="31">
        <f t="shared" si="23"/>
        <v>85.617830999999995</v>
      </c>
      <c r="P71" s="43">
        <f>SUM(D71:O71)</f>
        <v>4258.2999220000002</v>
      </c>
      <c r="Q71" s="21" t="s">
        <v>75</v>
      </c>
      <c r="R71" s="24">
        <f>K71+L71+M71+N71+O71+D72+E72+F72+G72+H72+I72+J72</f>
        <v>6536.3910506666653</v>
      </c>
      <c r="S71" s="25">
        <f>(R71-R70)/R70*100</f>
        <v>55.939651058335613</v>
      </c>
    </row>
    <row r="72" spans="2:19" ht="15" x14ac:dyDescent="0.15">
      <c r="B72" s="45" t="s">
        <v>74</v>
      </c>
      <c r="C72" s="46"/>
      <c r="D72" s="31">
        <f>D42/60*1000*D57/100000000</f>
        <v>954.81118333333325</v>
      </c>
      <c r="E72" s="31">
        <f t="shared" ref="E72:N72" si="24">E42/60*1000*E57/100000000</f>
        <v>1089.7253000000001</v>
      </c>
      <c r="F72" s="31">
        <f t="shared" si="24"/>
        <v>599.42035650000003</v>
      </c>
      <c r="G72" s="31">
        <f t="shared" si="24"/>
        <v>846.72889583333324</v>
      </c>
      <c r="H72" s="31">
        <f t="shared" si="24"/>
        <v>689.41621466666675</v>
      </c>
      <c r="I72" s="31">
        <f t="shared" si="24"/>
        <v>742.67912750000005</v>
      </c>
      <c r="J72" s="31">
        <f t="shared" si="24"/>
        <v>727.63743266666654</v>
      </c>
      <c r="K72" s="31">
        <f t="shared" si="24"/>
        <v>424.09661299999999</v>
      </c>
      <c r="L72" s="31">
        <f t="shared" si="24"/>
        <v>237.74914283333337</v>
      </c>
      <c r="M72" s="31">
        <f t="shared" si="24"/>
        <v>158.82997599999999</v>
      </c>
      <c r="N72" s="31">
        <f t="shared" si="24"/>
        <v>181.41834733333332</v>
      </c>
      <c r="O72" s="31">
        <f>O42/60*1000*O57/100000000</f>
        <v>142.44513900000001</v>
      </c>
      <c r="P72" s="43">
        <f>SUM(D72:O72)</f>
        <v>6794.9577286666663</v>
      </c>
    </row>
  </sheetData>
  <mergeCells count="30">
    <mergeCell ref="B72:C72"/>
    <mergeCell ref="B70:C70"/>
    <mergeCell ref="B69:C69"/>
    <mergeCell ref="Q59:R59"/>
    <mergeCell ref="B46:C46"/>
    <mergeCell ref="B68:C68"/>
    <mergeCell ref="B53:C53"/>
    <mergeCell ref="B59:C59"/>
    <mergeCell ref="B50:C50"/>
    <mergeCell ref="B65:C65"/>
    <mergeCell ref="R27:S27"/>
    <mergeCell ref="B48:C48"/>
    <mergeCell ref="B67:C67"/>
    <mergeCell ref="B63:C63"/>
    <mergeCell ref="B51:C51"/>
    <mergeCell ref="B52:C52"/>
    <mergeCell ref="B66:C66"/>
    <mergeCell ref="B47:C47"/>
    <mergeCell ref="B45:C45"/>
    <mergeCell ref="B71:C71"/>
    <mergeCell ref="B44:C44"/>
    <mergeCell ref="B60:C60"/>
    <mergeCell ref="B61:C61"/>
    <mergeCell ref="B62:C62"/>
    <mergeCell ref="B54:C54"/>
    <mergeCell ref="B55:C55"/>
    <mergeCell ref="B49:C49"/>
    <mergeCell ref="B57:C57"/>
    <mergeCell ref="B56:C56"/>
    <mergeCell ref="B64:C64"/>
  </mergeCells>
  <phoneticPr fontId="3"/>
  <pageMargins left="0.78740157480314965" right="0.59055118110236227" top="0.98425196850393704" bottom="0.98425196850393704" header="0.51181102362204722" footer="0.51181102362204722"/>
  <pageSetup paperSize="9" scale="4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Ⅳ－16</vt:lpstr>
      <vt:lpstr>'Ⅳ－16'!Print_Area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tsukasa_yamaguchi</dc:creator>
  <cp:lastModifiedBy>jouhou3</cp:lastModifiedBy>
  <cp:lastPrinted>2021-12-01T05:22:56Z</cp:lastPrinted>
  <dcterms:created xsi:type="dcterms:W3CDTF">2004-05-26T01:02:53Z</dcterms:created>
  <dcterms:modified xsi:type="dcterms:W3CDTF">2025-11-28T06:27:41Z</dcterms:modified>
</cp:coreProperties>
</file>