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65" activeTab="0"/>
  </bookViews>
  <sheets>
    <sheet name="Ⅰ－３" sheetId="1" r:id="rId1"/>
  </sheets>
  <definedNames>
    <definedName name="_xlnm.Print_Area" localSheetId="0">'Ⅰ－３'!$B$1:$P$66</definedName>
  </definedNames>
  <calcPr fullCalcOnLoad="1"/>
</workbook>
</file>

<file path=xl/sharedStrings.xml><?xml version="1.0" encoding="utf-8"?>
<sst xmlns="http://schemas.openxmlformats.org/spreadsheetml/2006/main" count="57" uniqueCount="42">
  <si>
    <t>区分</t>
  </si>
  <si>
    <t>生産量</t>
  </si>
  <si>
    <t>CY</t>
  </si>
  <si>
    <t>前年</t>
  </si>
  <si>
    <t>（同月）</t>
  </si>
  <si>
    <t>増減率</t>
  </si>
  <si>
    <t>年月</t>
  </si>
  <si>
    <t>4月　</t>
  </si>
  <si>
    <t>5月　</t>
  </si>
  <si>
    <t>6月　</t>
  </si>
  <si>
    <t>7月　</t>
  </si>
  <si>
    <t>8月　</t>
  </si>
  <si>
    <t>9月　</t>
  </si>
  <si>
    <t>10月　</t>
  </si>
  <si>
    <t>11月　</t>
  </si>
  <si>
    <t>12月　</t>
  </si>
  <si>
    <t>2月　</t>
  </si>
  <si>
    <t>3月　</t>
  </si>
  <si>
    <t>（注）</t>
  </si>
  <si>
    <t>めん類</t>
  </si>
  <si>
    <t>パン</t>
  </si>
  <si>
    <t>食パン</t>
  </si>
  <si>
    <t>菓子パン</t>
  </si>
  <si>
    <t>その他パン</t>
  </si>
  <si>
    <t>生めん類</t>
  </si>
  <si>
    <t>乾めん類</t>
  </si>
  <si>
    <t>マカロニ類</t>
  </si>
  <si>
    <t>即席
めん類</t>
  </si>
  <si>
    <t>学給パン</t>
  </si>
  <si>
    <t>ラウンドにより計が一致しない場合がある。</t>
  </si>
  <si>
    <t>Ⅰ－３　パン製品及びめん製品の生産動向</t>
  </si>
  <si>
    <t>CYは１月～12月である。また、前年（同月）比は、トン単位で算出して得たもの。</t>
  </si>
  <si>
    <t>（単位：トン、％）</t>
  </si>
  <si>
    <t>資料： 農林水産省 「米麦加工食品の生産動態」(平成２２年３月まで）、農林水産省「食品製造業の生産動向」（平成２２年４月以降）</t>
  </si>
  <si>
    <t>学給パン及び生めん類は四半期ごとの取りまとめ。</t>
  </si>
  <si>
    <t>めん類の生産量合計は公表されている生めん類、乾めん類、即席めん類及びマカロニ類の値を米穀機構で合計したもの。</t>
  </si>
  <si>
    <t>平成10年</t>
  </si>
  <si>
    <t>▲0.0</t>
  </si>
  <si>
    <t>30年1月</t>
  </si>
  <si>
    <t>31年1月</t>
  </si>
  <si>
    <t>31年累計</t>
  </si>
  <si>
    <t>元年5月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</si>
</sst>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_ "/>
    <numFmt numFmtId="180" formatCode="0_ "/>
    <numFmt numFmtId="181" formatCode="#,##0_);[Red]\(#,##0\)"/>
    <numFmt numFmtId="182" formatCode="#,##0.0_ ;[Red]\-#,##0.0\ "/>
    <numFmt numFmtId="183" formatCode="0.0;&quot;▲ &quot;0.0"/>
    <numFmt numFmtId="184" formatCode="#,##0.0;&quot;▲ &quot;#,##0.0"/>
    <numFmt numFmtId="185" formatCode="0;&quot;▲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178" fontId="0" fillId="0" borderId="12" xfId="0" applyNumberFormat="1" applyFill="1" applyBorder="1" applyAlignment="1">
      <alignment horizontal="center"/>
    </xf>
    <xf numFmtId="178" fontId="0" fillId="0" borderId="13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8" fontId="0" fillId="0" borderId="16" xfId="0" applyNumberForma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8" fontId="0" fillId="0" borderId="20" xfId="0" applyNumberFormat="1" applyFill="1" applyBorder="1" applyAlignment="1">
      <alignment horizontal="center" vertical="top"/>
    </xf>
    <xf numFmtId="178" fontId="0" fillId="0" borderId="21" xfId="0" applyNumberFormat="1" applyFill="1" applyBorder="1" applyAlignment="1">
      <alignment horizontal="center" vertical="top"/>
    </xf>
    <xf numFmtId="176" fontId="0" fillId="0" borderId="22" xfId="0" applyNumberFormat="1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top"/>
    </xf>
    <xf numFmtId="176" fontId="0" fillId="0" borderId="24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22" xfId="0" applyNumberFormat="1" applyBorder="1" applyAlignment="1">
      <alignment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183" fontId="0" fillId="0" borderId="10" xfId="0" applyNumberFormat="1" applyFill="1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4" fontId="0" fillId="0" borderId="11" xfId="0" applyNumberFormat="1" applyFill="1" applyBorder="1" applyAlignment="1">
      <alignment vertical="center"/>
    </xf>
    <xf numFmtId="184" fontId="0" fillId="0" borderId="12" xfId="0" applyNumberFormat="1" applyFill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11" xfId="0" applyNumberFormat="1" applyFill="1" applyBorder="1" applyAlignment="1">
      <alignment vertical="center"/>
    </xf>
    <xf numFmtId="183" fontId="0" fillId="0" borderId="12" xfId="0" applyNumberFormat="1" applyFill="1" applyBorder="1" applyAlignment="1">
      <alignment vertical="center"/>
    </xf>
    <xf numFmtId="183" fontId="0" fillId="0" borderId="30" xfId="0" applyNumberFormat="1" applyFill="1" applyBorder="1" applyAlignment="1">
      <alignment vertical="center"/>
    </xf>
    <xf numFmtId="183" fontId="2" fillId="0" borderId="28" xfId="0" applyNumberFormat="1" applyFont="1" applyFill="1" applyBorder="1" applyAlignment="1">
      <alignment vertical="center"/>
    </xf>
    <xf numFmtId="176" fontId="39" fillId="0" borderId="0" xfId="0" applyNumberFormat="1" applyFont="1" applyAlignment="1">
      <alignment vertical="center"/>
    </xf>
    <xf numFmtId="184" fontId="2" fillId="0" borderId="28" xfId="0" applyNumberFormat="1" applyFont="1" applyFill="1" applyBorder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3</xdr:col>
      <xdr:colOff>161925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209550" y="447675"/>
          <a:ext cx="7620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28575</xdr:rowOff>
    </xdr:from>
    <xdr:to>
      <xdr:col>10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6296025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9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4.625" style="0" customWidth="1"/>
    <col min="3" max="3" width="3.625" style="0" customWidth="1"/>
    <col min="4" max="4" width="2.625" style="0" customWidth="1"/>
    <col min="5" max="5" width="15.875" style="0" bestFit="1" customWidth="1"/>
    <col min="6" max="6" width="10.625" style="3" bestFit="1" customWidth="1"/>
    <col min="7" max="8" width="11.375" style="3" bestFit="1" customWidth="1"/>
    <col min="9" max="9" width="10.125" style="3" bestFit="1" customWidth="1"/>
    <col min="10" max="10" width="10.00390625" style="3" customWidth="1"/>
    <col min="11" max="11" width="11.75390625" style="0" customWidth="1"/>
    <col min="12" max="12" width="9.50390625" style="3" bestFit="1" customWidth="1"/>
    <col min="13" max="14" width="13.625" style="3" bestFit="1" customWidth="1"/>
    <col min="15" max="15" width="11.375" style="3" bestFit="1" customWidth="1"/>
    <col min="16" max="16" width="10.50390625" style="3" customWidth="1"/>
    <col min="17" max="17" width="9.875" style="0" bestFit="1" customWidth="1"/>
  </cols>
  <sheetData>
    <row r="1" spans="2:16" ht="18.75">
      <c r="B1" s="9" t="s">
        <v>30</v>
      </c>
      <c r="C1" s="7"/>
      <c r="D1" s="7"/>
      <c r="E1" s="7"/>
      <c r="F1" s="8"/>
      <c r="G1" s="8"/>
      <c r="H1" s="8"/>
      <c r="I1" s="8"/>
      <c r="J1" s="8"/>
      <c r="K1" s="7"/>
      <c r="L1" s="8"/>
      <c r="M1" s="8"/>
      <c r="N1" s="8"/>
      <c r="O1" s="8"/>
      <c r="P1" s="8"/>
    </row>
    <row r="2" spans="2:16" ht="14.25" thickBot="1">
      <c r="B2" s="7"/>
      <c r="C2" s="7"/>
      <c r="D2" s="7"/>
      <c r="E2" s="10"/>
      <c r="F2" s="8"/>
      <c r="G2" s="8"/>
      <c r="H2" s="8"/>
      <c r="I2" s="8"/>
      <c r="J2" s="8"/>
      <c r="K2" s="7"/>
      <c r="L2" s="8"/>
      <c r="M2" s="8"/>
      <c r="N2" s="8"/>
      <c r="O2" s="8"/>
      <c r="P2" s="11" t="s">
        <v>32</v>
      </c>
    </row>
    <row r="3" spans="2:16" ht="19.5" customHeight="1">
      <c r="B3" s="18"/>
      <c r="C3" s="87" t="s">
        <v>0</v>
      </c>
      <c r="D3" s="87"/>
      <c r="E3" s="77" t="s">
        <v>20</v>
      </c>
      <c r="F3" s="78"/>
      <c r="G3" s="78"/>
      <c r="H3" s="78"/>
      <c r="I3" s="78"/>
      <c r="J3" s="79"/>
      <c r="K3" s="77" t="s">
        <v>19</v>
      </c>
      <c r="L3" s="78"/>
      <c r="M3" s="78"/>
      <c r="N3" s="78"/>
      <c r="O3" s="78"/>
      <c r="P3" s="79"/>
    </row>
    <row r="4" spans="2:16" ht="15.75" customHeight="1">
      <c r="B4" s="19"/>
      <c r="C4" s="12"/>
      <c r="D4" s="12"/>
      <c r="E4" s="29" t="s">
        <v>1</v>
      </c>
      <c r="F4" s="13" t="s">
        <v>3</v>
      </c>
      <c r="G4" s="14"/>
      <c r="H4" s="14"/>
      <c r="I4" s="14"/>
      <c r="J4" s="20"/>
      <c r="K4" s="29" t="s">
        <v>1</v>
      </c>
      <c r="L4" s="13" t="s">
        <v>3</v>
      </c>
      <c r="M4" s="14"/>
      <c r="N4" s="14"/>
      <c r="O4" s="84" t="s">
        <v>27</v>
      </c>
      <c r="P4" s="20"/>
    </row>
    <row r="5" spans="2:16" ht="27.75" customHeight="1">
      <c r="B5" s="19"/>
      <c r="C5" s="12"/>
      <c r="D5" s="12"/>
      <c r="E5" s="30"/>
      <c r="F5" s="15" t="s">
        <v>4</v>
      </c>
      <c r="G5" s="16" t="s">
        <v>21</v>
      </c>
      <c r="H5" s="16" t="s">
        <v>22</v>
      </c>
      <c r="I5" s="16" t="s">
        <v>28</v>
      </c>
      <c r="J5" s="21" t="s">
        <v>23</v>
      </c>
      <c r="K5" s="30"/>
      <c r="L5" s="15" t="s">
        <v>4</v>
      </c>
      <c r="M5" s="16" t="s">
        <v>24</v>
      </c>
      <c r="N5" s="16" t="s">
        <v>25</v>
      </c>
      <c r="O5" s="85"/>
      <c r="P5" s="21" t="s">
        <v>26</v>
      </c>
    </row>
    <row r="6" spans="2:16" ht="15.75" customHeight="1" thickBot="1">
      <c r="B6" s="80" t="s">
        <v>6</v>
      </c>
      <c r="C6" s="81"/>
      <c r="D6" s="25"/>
      <c r="E6" s="31" t="s">
        <v>2</v>
      </c>
      <c r="F6" s="26" t="s">
        <v>5</v>
      </c>
      <c r="G6" s="26"/>
      <c r="H6" s="26"/>
      <c r="I6" s="26"/>
      <c r="J6" s="27"/>
      <c r="K6" s="31" t="s">
        <v>2</v>
      </c>
      <c r="L6" s="26" t="s">
        <v>5</v>
      </c>
      <c r="M6" s="26"/>
      <c r="N6" s="26"/>
      <c r="O6" s="86"/>
      <c r="P6" s="27"/>
    </row>
    <row r="7" spans="2:16" ht="7.5" customHeight="1">
      <c r="B7" s="82"/>
      <c r="C7" s="83"/>
      <c r="D7" s="83"/>
      <c r="E7" s="32"/>
      <c r="F7" s="4"/>
      <c r="G7" s="5"/>
      <c r="H7" s="5"/>
      <c r="I7" s="5"/>
      <c r="J7" s="23"/>
      <c r="K7" s="32"/>
      <c r="L7" s="4"/>
      <c r="M7" s="5"/>
      <c r="N7" s="5"/>
      <c r="O7" s="5"/>
      <c r="P7" s="23"/>
    </row>
    <row r="8" spans="2:16" s="1" customFormat="1" ht="18.75" customHeight="1">
      <c r="B8" s="61" t="s">
        <v>36</v>
      </c>
      <c r="C8" s="62"/>
      <c r="D8" s="62"/>
      <c r="E8" s="32">
        <v>1234466</v>
      </c>
      <c r="F8" s="49">
        <v>0.6</v>
      </c>
      <c r="G8" s="5">
        <v>610970</v>
      </c>
      <c r="H8" s="5">
        <v>379246</v>
      </c>
      <c r="I8" s="5">
        <v>44830</v>
      </c>
      <c r="J8" s="23">
        <v>199420</v>
      </c>
      <c r="K8" s="32">
        <v>1422948</v>
      </c>
      <c r="L8" s="48">
        <v>-1.3</v>
      </c>
      <c r="M8" s="5">
        <v>691951</v>
      </c>
      <c r="N8" s="5">
        <v>248939</v>
      </c>
      <c r="O8" s="5">
        <v>317630</v>
      </c>
      <c r="P8" s="23">
        <v>164428</v>
      </c>
    </row>
    <row r="9" spans="2:16" s="1" customFormat="1" ht="18.75" customHeight="1">
      <c r="B9" s="61">
        <v>11</v>
      </c>
      <c r="C9" s="62"/>
      <c r="D9" s="62"/>
      <c r="E9" s="32">
        <v>1250460</v>
      </c>
      <c r="F9" s="49">
        <v>1.3</v>
      </c>
      <c r="G9" s="5">
        <v>617612</v>
      </c>
      <c r="H9" s="5">
        <v>380848</v>
      </c>
      <c r="I9" s="5">
        <v>43950</v>
      </c>
      <c r="J9" s="23">
        <v>208050</v>
      </c>
      <c r="K9" s="32">
        <v>1433343</v>
      </c>
      <c r="L9" s="48">
        <v>0.7305256411337666</v>
      </c>
      <c r="M9" s="5">
        <v>686298</v>
      </c>
      <c r="N9" s="5">
        <v>242047</v>
      </c>
      <c r="O9" s="5">
        <v>336684</v>
      </c>
      <c r="P9" s="23">
        <v>168314</v>
      </c>
    </row>
    <row r="10" spans="2:16" s="1" customFormat="1" ht="18.75" customHeight="1">
      <c r="B10" s="61">
        <v>12</v>
      </c>
      <c r="C10" s="62"/>
      <c r="D10" s="62"/>
      <c r="E10" s="32">
        <v>1278658</v>
      </c>
      <c r="F10" s="49">
        <v>2.3</v>
      </c>
      <c r="G10" s="5">
        <v>618675</v>
      </c>
      <c r="H10" s="5">
        <v>382332</v>
      </c>
      <c r="I10" s="5">
        <v>42654</v>
      </c>
      <c r="J10" s="23">
        <v>234997</v>
      </c>
      <c r="K10" s="32">
        <v>1420768</v>
      </c>
      <c r="L10" s="48">
        <v>-0.877319664588299</v>
      </c>
      <c r="M10" s="5">
        <v>686719</v>
      </c>
      <c r="N10" s="5">
        <v>235072</v>
      </c>
      <c r="O10" s="5">
        <v>342933</v>
      </c>
      <c r="P10" s="23">
        <v>156044</v>
      </c>
    </row>
    <row r="11" spans="2:16" s="1" customFormat="1" ht="18.75" customHeight="1">
      <c r="B11" s="61">
        <v>13</v>
      </c>
      <c r="C11" s="62"/>
      <c r="D11" s="62"/>
      <c r="E11" s="32">
        <v>1272372</v>
      </c>
      <c r="F11" s="49">
        <v>-0.5</v>
      </c>
      <c r="G11" s="5">
        <v>625091</v>
      </c>
      <c r="H11" s="5">
        <v>380835</v>
      </c>
      <c r="I11" s="5">
        <v>40504</v>
      </c>
      <c r="J11" s="23">
        <v>225942</v>
      </c>
      <c r="K11" s="32">
        <v>1440843</v>
      </c>
      <c r="L11" s="48">
        <v>1.4129681974819306</v>
      </c>
      <c r="M11" s="5">
        <v>696464</v>
      </c>
      <c r="N11" s="5">
        <v>238512</v>
      </c>
      <c r="O11" s="5">
        <v>356377</v>
      </c>
      <c r="P11" s="23">
        <v>149490</v>
      </c>
    </row>
    <row r="12" spans="2:16" s="1" customFormat="1" ht="18.75" customHeight="1">
      <c r="B12" s="61">
        <v>14</v>
      </c>
      <c r="C12" s="62"/>
      <c r="D12" s="62"/>
      <c r="E12" s="32">
        <v>1245080</v>
      </c>
      <c r="F12" s="49">
        <v>-2</v>
      </c>
      <c r="G12" s="5">
        <v>618999</v>
      </c>
      <c r="H12" s="5">
        <v>370866</v>
      </c>
      <c r="I12" s="5">
        <v>38441</v>
      </c>
      <c r="J12" s="23">
        <v>216774</v>
      </c>
      <c r="K12" s="32">
        <v>1421473</v>
      </c>
      <c r="L12" s="48">
        <v>-1.344351882890777</v>
      </c>
      <c r="M12" s="5">
        <v>684968</v>
      </c>
      <c r="N12" s="5">
        <v>226373</v>
      </c>
      <c r="O12" s="5">
        <v>356375</v>
      </c>
      <c r="P12" s="23">
        <v>153757</v>
      </c>
    </row>
    <row r="13" spans="2:16" s="1" customFormat="1" ht="18.75" customHeight="1">
      <c r="B13" s="61">
        <v>15</v>
      </c>
      <c r="C13" s="62"/>
      <c r="D13" s="62"/>
      <c r="E13" s="32">
        <v>1246677</v>
      </c>
      <c r="F13" s="49">
        <v>0.1</v>
      </c>
      <c r="G13" s="5">
        <v>624651</v>
      </c>
      <c r="H13" s="5">
        <v>365727</v>
      </c>
      <c r="I13" s="5">
        <v>37665</v>
      </c>
      <c r="J13" s="23">
        <v>218634</v>
      </c>
      <c r="K13" s="32">
        <v>1424719</v>
      </c>
      <c r="L13" s="48">
        <v>0.2</v>
      </c>
      <c r="M13" s="5">
        <v>675212</v>
      </c>
      <c r="N13" s="5">
        <v>230295</v>
      </c>
      <c r="O13" s="5">
        <v>364836</v>
      </c>
      <c r="P13" s="23">
        <v>154376</v>
      </c>
    </row>
    <row r="14" spans="2:16" s="1" customFormat="1" ht="18.75" customHeight="1">
      <c r="B14" s="61">
        <v>16</v>
      </c>
      <c r="C14" s="62"/>
      <c r="D14" s="62"/>
      <c r="E14" s="32">
        <v>1242951</v>
      </c>
      <c r="F14" s="49">
        <v>-0.3</v>
      </c>
      <c r="G14" s="5">
        <v>611592</v>
      </c>
      <c r="H14" s="5">
        <v>374768</v>
      </c>
      <c r="I14" s="5">
        <v>35959</v>
      </c>
      <c r="J14" s="23">
        <v>220632</v>
      </c>
      <c r="K14" s="32">
        <v>1413555</v>
      </c>
      <c r="L14" s="48">
        <v>-0.8</v>
      </c>
      <c r="M14" s="5">
        <v>660619</v>
      </c>
      <c r="N14" s="5">
        <v>228428</v>
      </c>
      <c r="O14" s="5">
        <v>368003</v>
      </c>
      <c r="P14" s="23">
        <v>156505</v>
      </c>
    </row>
    <row r="15" spans="2:16" s="1" customFormat="1" ht="18.75" customHeight="1">
      <c r="B15" s="61">
        <v>17</v>
      </c>
      <c r="C15" s="62"/>
      <c r="D15" s="62"/>
      <c r="E15" s="32">
        <v>1231511.15</v>
      </c>
      <c r="F15" s="49">
        <v>-0.9203781967269862</v>
      </c>
      <c r="G15" s="5">
        <v>601551.625</v>
      </c>
      <c r="H15" s="5">
        <v>371629.25</v>
      </c>
      <c r="I15" s="5">
        <v>34986.3</v>
      </c>
      <c r="J15" s="23">
        <v>223343.975</v>
      </c>
      <c r="K15" s="32">
        <v>1367960.21104</v>
      </c>
      <c r="L15" s="48">
        <v>-3.2255404961250207</v>
      </c>
      <c r="M15" s="5">
        <v>631161.175</v>
      </c>
      <c r="N15" s="5">
        <v>220256.775</v>
      </c>
      <c r="O15" s="5">
        <v>355605.9</v>
      </c>
      <c r="P15" s="23">
        <v>160936.36104</v>
      </c>
    </row>
    <row r="16" spans="2:16" s="1" customFormat="1" ht="18.75" customHeight="1">
      <c r="B16" s="61">
        <v>18</v>
      </c>
      <c r="C16" s="62"/>
      <c r="D16" s="69"/>
      <c r="E16" s="38">
        <v>1217522.7662758809</v>
      </c>
      <c r="F16" s="50">
        <v>-1.135871463617633</v>
      </c>
      <c r="G16" s="38">
        <v>595517.7377175374</v>
      </c>
      <c r="H16" s="38">
        <v>366872.69840316125</v>
      </c>
      <c r="I16" s="38">
        <v>33217.790738271004</v>
      </c>
      <c r="J16" s="23">
        <v>221915.43941691145</v>
      </c>
      <c r="K16" s="39">
        <v>1323600.2562966344</v>
      </c>
      <c r="L16" s="53">
        <v>-3.242781068145291</v>
      </c>
      <c r="M16" s="38">
        <v>602809.4787098588</v>
      </c>
      <c r="N16" s="38">
        <v>203264.2619114804</v>
      </c>
      <c r="O16" s="38">
        <v>350006.8956</v>
      </c>
      <c r="P16" s="40">
        <v>167520.88184</v>
      </c>
    </row>
    <row r="17" spans="2:16" s="1" customFormat="1" ht="18.75" customHeight="1">
      <c r="B17" s="61">
        <v>19</v>
      </c>
      <c r="C17" s="62"/>
      <c r="D17" s="69"/>
      <c r="E17" s="44">
        <v>1210598</v>
      </c>
      <c r="F17" s="50">
        <v>-0.6</v>
      </c>
      <c r="G17" s="38">
        <v>575110</v>
      </c>
      <c r="H17" s="38">
        <v>383814</v>
      </c>
      <c r="I17" s="38">
        <v>32575</v>
      </c>
      <c r="J17" s="23">
        <v>219099</v>
      </c>
      <c r="K17" s="38">
        <v>1319118</v>
      </c>
      <c r="L17" s="53">
        <v>-0.3</v>
      </c>
      <c r="M17" s="38">
        <v>596006</v>
      </c>
      <c r="N17" s="38">
        <v>199154</v>
      </c>
      <c r="O17" s="38">
        <v>353931</v>
      </c>
      <c r="P17" s="40">
        <v>170027</v>
      </c>
    </row>
    <row r="18" spans="2:16" s="1" customFormat="1" ht="18.75" customHeight="1">
      <c r="B18" s="61">
        <v>20</v>
      </c>
      <c r="C18" s="62"/>
      <c r="D18" s="69"/>
      <c r="E18" s="44">
        <v>1181011</v>
      </c>
      <c r="F18" s="50">
        <v>-2.4</v>
      </c>
      <c r="G18" s="38">
        <v>577964</v>
      </c>
      <c r="H18" s="38">
        <v>357643</v>
      </c>
      <c r="I18" s="38">
        <v>32258</v>
      </c>
      <c r="J18" s="23">
        <v>213146</v>
      </c>
      <c r="K18" s="44">
        <v>1277165</v>
      </c>
      <c r="L18" s="53">
        <v>-3.2</v>
      </c>
      <c r="M18" s="38">
        <v>586778</v>
      </c>
      <c r="N18" s="38">
        <v>202139</v>
      </c>
      <c r="O18" s="38">
        <v>323326</v>
      </c>
      <c r="P18" s="40">
        <v>164925</v>
      </c>
    </row>
    <row r="19" spans="2:16" s="1" customFormat="1" ht="18.75" customHeight="1">
      <c r="B19" s="61">
        <v>21</v>
      </c>
      <c r="C19" s="62"/>
      <c r="D19" s="69"/>
      <c r="E19" s="44">
        <v>1178541</v>
      </c>
      <c r="F19" s="50">
        <v>-0.2</v>
      </c>
      <c r="G19" s="38">
        <v>572745</v>
      </c>
      <c r="H19" s="38">
        <v>357128</v>
      </c>
      <c r="I19" s="38">
        <v>29351</v>
      </c>
      <c r="J19" s="23">
        <v>219317</v>
      </c>
      <c r="K19" s="44">
        <v>1264726</v>
      </c>
      <c r="L19" s="53">
        <v>-1</v>
      </c>
      <c r="M19" s="38">
        <v>569665</v>
      </c>
      <c r="N19" s="38">
        <v>193422</v>
      </c>
      <c r="O19" s="38">
        <v>345793</v>
      </c>
      <c r="P19" s="40">
        <v>155847</v>
      </c>
    </row>
    <row r="20" spans="2:16" s="1" customFormat="1" ht="18.75" customHeight="1">
      <c r="B20" s="61">
        <v>22</v>
      </c>
      <c r="C20" s="62"/>
      <c r="D20" s="69"/>
      <c r="E20" s="44">
        <v>1196187</v>
      </c>
      <c r="F20" s="50">
        <v>1.5</v>
      </c>
      <c r="G20" s="38">
        <v>575976</v>
      </c>
      <c r="H20" s="38">
        <v>375451</v>
      </c>
      <c r="I20" s="38">
        <v>29779</v>
      </c>
      <c r="J20" s="23">
        <v>214980</v>
      </c>
      <c r="K20" s="44">
        <f>SUM(M20:P20)</f>
        <v>1250536</v>
      </c>
      <c r="L20" s="53">
        <v>-1.5</v>
      </c>
      <c r="M20" s="38">
        <v>554766</v>
      </c>
      <c r="N20" s="38">
        <v>202715</v>
      </c>
      <c r="O20" s="38">
        <v>332289</v>
      </c>
      <c r="P20" s="40">
        <v>160766</v>
      </c>
    </row>
    <row r="21" spans="2:16" s="1" customFormat="1" ht="18.75" customHeight="1">
      <c r="B21" s="61">
        <v>23</v>
      </c>
      <c r="C21" s="62"/>
      <c r="D21" s="69"/>
      <c r="E21" s="44">
        <v>1214851</v>
      </c>
      <c r="F21" s="50">
        <v>1.6</v>
      </c>
      <c r="G21" s="38">
        <v>580058</v>
      </c>
      <c r="H21" s="38">
        <v>391547</v>
      </c>
      <c r="I21" s="38">
        <v>28207</v>
      </c>
      <c r="J21" s="23">
        <v>215038</v>
      </c>
      <c r="K21" s="44">
        <f>SUM(M21:P21)</f>
        <v>1283188</v>
      </c>
      <c r="L21" s="53">
        <v>2.49</v>
      </c>
      <c r="M21" s="38">
        <v>548098</v>
      </c>
      <c r="N21" s="38">
        <v>209109</v>
      </c>
      <c r="O21" s="38">
        <v>361191</v>
      </c>
      <c r="P21" s="40">
        <v>164790</v>
      </c>
    </row>
    <row r="22" spans="2:16" s="1" customFormat="1" ht="18.75" customHeight="1">
      <c r="B22" s="61">
        <v>24</v>
      </c>
      <c r="C22" s="62"/>
      <c r="D22" s="69"/>
      <c r="E22" s="39">
        <v>1219100</v>
      </c>
      <c r="F22" s="50">
        <v>0.3</v>
      </c>
      <c r="G22" s="38">
        <v>580349</v>
      </c>
      <c r="H22" s="38">
        <v>392015</v>
      </c>
      <c r="I22" s="38">
        <v>25784</v>
      </c>
      <c r="J22" s="23">
        <v>220951</v>
      </c>
      <c r="K22" s="44">
        <v>1262712</v>
      </c>
      <c r="L22" s="53">
        <f>(K22-K21)/K21*100</f>
        <v>-1.5957131768688608</v>
      </c>
      <c r="M22" s="38">
        <v>541731</v>
      </c>
      <c r="N22" s="38">
        <v>204169</v>
      </c>
      <c r="O22" s="38">
        <v>363324</v>
      </c>
      <c r="P22" s="40">
        <v>159627</v>
      </c>
    </row>
    <row r="23" spans="2:16" s="1" customFormat="1" ht="18.75" customHeight="1">
      <c r="B23" s="61">
        <v>25</v>
      </c>
      <c r="C23" s="62"/>
      <c r="D23" s="69"/>
      <c r="E23" s="39">
        <v>1226019</v>
      </c>
      <c r="F23" s="50">
        <v>0.6</v>
      </c>
      <c r="G23" s="38">
        <v>598143</v>
      </c>
      <c r="H23" s="38">
        <v>383514</v>
      </c>
      <c r="I23" s="38">
        <v>26133</v>
      </c>
      <c r="J23" s="23">
        <v>218230</v>
      </c>
      <c r="K23" s="44">
        <f>SUM(M23:P23)</f>
        <v>1323988</v>
      </c>
      <c r="L23" s="53">
        <f>(K23-K22)/K22*100</f>
        <v>4.852729680243793</v>
      </c>
      <c r="M23" s="38">
        <v>562271</v>
      </c>
      <c r="N23" s="38">
        <v>213175</v>
      </c>
      <c r="O23" s="38">
        <v>385593</v>
      </c>
      <c r="P23" s="40">
        <v>162949</v>
      </c>
    </row>
    <row r="24" spans="2:16" s="1" customFormat="1" ht="18.75" customHeight="1">
      <c r="B24" s="61">
        <v>26</v>
      </c>
      <c r="C24" s="62"/>
      <c r="D24" s="69"/>
      <c r="E24" s="39">
        <v>1234270</v>
      </c>
      <c r="F24" s="50">
        <v>0.7</v>
      </c>
      <c r="G24" s="38">
        <v>608447</v>
      </c>
      <c r="H24" s="38">
        <v>386578</v>
      </c>
      <c r="I24" s="38">
        <v>25640</v>
      </c>
      <c r="J24" s="23">
        <v>213606</v>
      </c>
      <c r="K24" s="44">
        <f>SUM(M24:P24)</f>
        <v>1370885</v>
      </c>
      <c r="L24" s="53">
        <f>(K24-K23)/K23*100</f>
        <v>3.5421015900446227</v>
      </c>
      <c r="M24" s="38">
        <v>577550</v>
      </c>
      <c r="N24" s="38">
        <v>213273</v>
      </c>
      <c r="O24" s="38">
        <v>410156</v>
      </c>
      <c r="P24" s="40">
        <v>169906</v>
      </c>
    </row>
    <row r="25" spans="2:16" s="1" customFormat="1" ht="18.75" customHeight="1">
      <c r="B25" s="61">
        <v>27</v>
      </c>
      <c r="C25" s="62"/>
      <c r="D25" s="69"/>
      <c r="E25" s="39">
        <v>1234177</v>
      </c>
      <c r="F25" s="60" t="s">
        <v>37</v>
      </c>
      <c r="G25" s="38">
        <v>604877</v>
      </c>
      <c r="H25" s="38">
        <v>403187</v>
      </c>
      <c r="I25" s="38">
        <v>24692</v>
      </c>
      <c r="J25" s="23">
        <v>201421</v>
      </c>
      <c r="K25" s="44">
        <f>SUM(M25:P25)</f>
        <v>1396253</v>
      </c>
      <c r="L25" s="53">
        <f>(K25-K24)/K24*100</f>
        <v>1.8504834468244964</v>
      </c>
      <c r="M25" s="38">
        <v>624084</v>
      </c>
      <c r="N25" s="38">
        <v>195105</v>
      </c>
      <c r="O25" s="38">
        <v>413879</v>
      </c>
      <c r="P25" s="40">
        <v>163185</v>
      </c>
    </row>
    <row r="26" spans="2:16" s="1" customFormat="1" ht="18.75" customHeight="1">
      <c r="B26" s="61">
        <v>28</v>
      </c>
      <c r="C26" s="62"/>
      <c r="D26" s="69"/>
      <c r="E26" s="39">
        <v>1237915</v>
      </c>
      <c r="F26" s="60">
        <v>0.3</v>
      </c>
      <c r="G26" s="38">
        <v>604366</v>
      </c>
      <c r="H26" s="38">
        <v>403363</v>
      </c>
      <c r="I26" s="38">
        <v>24295</v>
      </c>
      <c r="J26" s="23">
        <v>205891</v>
      </c>
      <c r="K26" s="44">
        <f>SUM(M26:P26)</f>
        <v>1408734</v>
      </c>
      <c r="L26" s="53">
        <f>(K26-K25)/K25*100</f>
        <v>0.8938924392642309</v>
      </c>
      <c r="M26" s="38">
        <v>652131</v>
      </c>
      <c r="N26" s="38">
        <v>185724</v>
      </c>
      <c r="O26" s="38">
        <v>419016</v>
      </c>
      <c r="P26" s="40">
        <v>151863</v>
      </c>
    </row>
    <row r="27" spans="2:16" s="1" customFormat="1" ht="18.75" customHeight="1">
      <c r="B27" s="61">
        <v>29</v>
      </c>
      <c r="C27" s="62"/>
      <c r="D27" s="69"/>
      <c r="E27" s="39">
        <v>1254062</v>
      </c>
      <c r="F27" s="60">
        <v>1.3</v>
      </c>
      <c r="G27" s="38">
        <v>601965</v>
      </c>
      <c r="H27" s="38">
        <v>409413</v>
      </c>
      <c r="I27" s="38">
        <v>24868</v>
      </c>
      <c r="J27" s="23">
        <v>217816</v>
      </c>
      <c r="K27" s="44">
        <v>1445092</v>
      </c>
      <c r="L27" s="53">
        <v>2.580898877999679</v>
      </c>
      <c r="M27" s="38">
        <v>690632</v>
      </c>
      <c r="N27" s="38">
        <v>186472</v>
      </c>
      <c r="O27" s="38">
        <v>415950</v>
      </c>
      <c r="P27" s="40">
        <v>152038</v>
      </c>
    </row>
    <row r="28" spans="2:16" s="1" customFormat="1" ht="18.75" customHeight="1">
      <c r="B28" s="61">
        <v>30</v>
      </c>
      <c r="C28" s="62"/>
      <c r="D28" s="69"/>
      <c r="E28" s="39">
        <v>1220746</v>
      </c>
      <c r="F28" s="60">
        <v>-2.7</v>
      </c>
      <c r="G28" s="38">
        <v>584825</v>
      </c>
      <c r="H28" s="38">
        <v>401028</v>
      </c>
      <c r="I28" s="38">
        <v>24354</v>
      </c>
      <c r="J28" s="23">
        <v>210539</v>
      </c>
      <c r="K28" s="44">
        <v>1472828</v>
      </c>
      <c r="L28" s="53">
        <v>1.9193241675962498</v>
      </c>
      <c r="M28" s="38">
        <v>711924</v>
      </c>
      <c r="N28" s="38">
        <v>187873</v>
      </c>
      <c r="O28" s="38">
        <v>420147</v>
      </c>
      <c r="P28" s="40">
        <v>152884</v>
      </c>
    </row>
    <row r="29" spans="2:16" s="1" customFormat="1" ht="7.5" customHeight="1">
      <c r="B29" s="72"/>
      <c r="C29" s="73"/>
      <c r="D29" s="73"/>
      <c r="E29" s="33"/>
      <c r="F29" s="51"/>
      <c r="G29" s="6"/>
      <c r="H29" s="6"/>
      <c r="I29" s="6"/>
      <c r="J29" s="24"/>
      <c r="K29" s="33"/>
      <c r="L29" s="54"/>
      <c r="M29" s="6"/>
      <c r="N29" s="6"/>
      <c r="O29" s="6"/>
      <c r="P29" s="24"/>
    </row>
    <row r="30" spans="2:16" s="1" customFormat="1" ht="7.5" customHeight="1">
      <c r="B30" s="70"/>
      <c r="C30" s="71"/>
      <c r="D30" s="71"/>
      <c r="E30" s="34"/>
      <c r="F30" s="52"/>
      <c r="G30" s="17"/>
      <c r="H30" s="17"/>
      <c r="I30" s="17"/>
      <c r="J30" s="22"/>
      <c r="K30" s="34"/>
      <c r="L30" s="55"/>
      <c r="M30" s="17"/>
      <c r="N30" s="17"/>
      <c r="O30" s="17"/>
      <c r="P30" s="22"/>
    </row>
    <row r="31" spans="2:17" s="1" customFormat="1" ht="19.5" customHeight="1">
      <c r="B31" s="66" t="s">
        <v>38</v>
      </c>
      <c r="C31" s="67"/>
      <c r="D31" s="68"/>
      <c r="E31" s="5">
        <v>100916</v>
      </c>
      <c r="F31" s="49">
        <v>-1.5</v>
      </c>
      <c r="G31" s="5">
        <v>46875</v>
      </c>
      <c r="H31" s="5">
        <v>34444</v>
      </c>
      <c r="I31" s="5">
        <v>2012</v>
      </c>
      <c r="J31" s="23">
        <v>17585</v>
      </c>
      <c r="K31" s="32">
        <v>116269</v>
      </c>
      <c r="L31" s="48">
        <v>3.8950942721830044</v>
      </c>
      <c r="M31" s="5">
        <v>57672</v>
      </c>
      <c r="N31" s="5">
        <v>14473</v>
      </c>
      <c r="O31" s="5">
        <v>33010</v>
      </c>
      <c r="P31" s="23">
        <v>11114</v>
      </c>
      <c r="Q31" s="58">
        <f>K31</f>
        <v>116269</v>
      </c>
    </row>
    <row r="32" spans="2:17" s="1" customFormat="1" ht="19.5" customHeight="1">
      <c r="B32" s="63" t="s">
        <v>16</v>
      </c>
      <c r="C32" s="64"/>
      <c r="D32" s="65"/>
      <c r="E32" s="5">
        <v>99754</v>
      </c>
      <c r="F32" s="49">
        <v>0.1</v>
      </c>
      <c r="G32" s="5">
        <v>47230</v>
      </c>
      <c r="H32" s="5">
        <v>33361</v>
      </c>
      <c r="I32" s="5">
        <v>2440</v>
      </c>
      <c r="J32" s="23">
        <v>16723</v>
      </c>
      <c r="K32" s="32">
        <v>116454</v>
      </c>
      <c r="L32" s="48">
        <v>5.047899114182107</v>
      </c>
      <c r="M32" s="5">
        <v>53165</v>
      </c>
      <c r="N32" s="5">
        <v>16464</v>
      </c>
      <c r="O32" s="5">
        <v>35615</v>
      </c>
      <c r="P32" s="23">
        <v>11210</v>
      </c>
      <c r="Q32" s="58">
        <f>SUM(K30:K32)</f>
        <v>232723</v>
      </c>
    </row>
    <row r="33" spans="2:17" s="1" customFormat="1" ht="19.5" customHeight="1">
      <c r="B33" s="63" t="s">
        <v>17</v>
      </c>
      <c r="C33" s="64"/>
      <c r="D33" s="65"/>
      <c r="E33" s="5">
        <v>107320</v>
      </c>
      <c r="F33" s="49">
        <v>-1.7</v>
      </c>
      <c r="G33" s="5">
        <v>52024</v>
      </c>
      <c r="H33" s="5">
        <v>35579</v>
      </c>
      <c r="I33" s="5">
        <v>1672</v>
      </c>
      <c r="J33" s="23">
        <v>18045</v>
      </c>
      <c r="K33" s="32">
        <v>129846</v>
      </c>
      <c r="L33" s="48">
        <v>2.654797293023844</v>
      </c>
      <c r="M33" s="5">
        <v>59813</v>
      </c>
      <c r="N33" s="5">
        <v>18646</v>
      </c>
      <c r="O33" s="5">
        <v>37020</v>
      </c>
      <c r="P33" s="23">
        <v>14367</v>
      </c>
      <c r="Q33" s="58">
        <f>SUM(K31:K33)</f>
        <v>362569</v>
      </c>
    </row>
    <row r="34" spans="2:17" s="1" customFormat="1" ht="19.5" customHeight="1">
      <c r="B34" s="63" t="s">
        <v>7</v>
      </c>
      <c r="C34" s="64"/>
      <c r="D34" s="65"/>
      <c r="E34" s="28">
        <v>105881</v>
      </c>
      <c r="F34" s="49">
        <v>-2.7</v>
      </c>
      <c r="G34" s="5">
        <v>51054</v>
      </c>
      <c r="H34" s="5">
        <v>35091</v>
      </c>
      <c r="I34" s="5">
        <v>1844</v>
      </c>
      <c r="J34" s="23">
        <v>17892</v>
      </c>
      <c r="K34" s="32">
        <v>127020</v>
      </c>
      <c r="L34" s="48">
        <v>2.724603925564694</v>
      </c>
      <c r="M34" s="5">
        <v>58567</v>
      </c>
      <c r="N34" s="5">
        <v>19327</v>
      </c>
      <c r="O34" s="5">
        <v>35917</v>
      </c>
      <c r="P34" s="23">
        <v>13209</v>
      </c>
      <c r="Q34" s="58">
        <f>SUM(K31:K34)</f>
        <v>489589</v>
      </c>
    </row>
    <row r="35" spans="2:17" s="1" customFormat="1" ht="19.5" customHeight="1">
      <c r="B35" s="63" t="s">
        <v>8</v>
      </c>
      <c r="C35" s="64"/>
      <c r="D35" s="65"/>
      <c r="E35" s="28">
        <v>105879</v>
      </c>
      <c r="F35" s="49">
        <v>-2.4</v>
      </c>
      <c r="G35" s="5">
        <v>50807</v>
      </c>
      <c r="H35" s="5">
        <v>34641</v>
      </c>
      <c r="I35" s="5">
        <v>2562</v>
      </c>
      <c r="J35" s="23">
        <v>17869</v>
      </c>
      <c r="K35" s="32">
        <v>126729</v>
      </c>
      <c r="L35" s="48">
        <v>5.728206368937871</v>
      </c>
      <c r="M35" s="5">
        <v>62372</v>
      </c>
      <c r="N35" s="5">
        <v>18241</v>
      </c>
      <c r="O35" s="5">
        <v>33263</v>
      </c>
      <c r="P35" s="23">
        <v>12853</v>
      </c>
      <c r="Q35" s="58">
        <f>SUM(K31:K35)</f>
        <v>616318</v>
      </c>
    </row>
    <row r="36" spans="2:17" s="1" customFormat="1" ht="19.5" customHeight="1">
      <c r="B36" s="63" t="s">
        <v>9</v>
      </c>
      <c r="C36" s="64"/>
      <c r="D36" s="65"/>
      <c r="E36" s="28">
        <v>103711</v>
      </c>
      <c r="F36" s="49">
        <v>-1.8</v>
      </c>
      <c r="G36" s="5">
        <v>49714</v>
      </c>
      <c r="H36" s="5">
        <v>33904</v>
      </c>
      <c r="I36" s="5">
        <v>2555</v>
      </c>
      <c r="J36" s="23">
        <v>17538</v>
      </c>
      <c r="K36" s="32">
        <v>120993</v>
      </c>
      <c r="L36" s="48">
        <v>-0.12382060870211238</v>
      </c>
      <c r="M36" s="5">
        <v>60363</v>
      </c>
      <c r="N36" s="5">
        <v>14251</v>
      </c>
      <c r="O36" s="5">
        <v>33465</v>
      </c>
      <c r="P36" s="23">
        <v>12914</v>
      </c>
      <c r="Q36" s="58">
        <f>SUM(K31:K36)</f>
        <v>737311</v>
      </c>
    </row>
    <row r="37" spans="2:17" s="1" customFormat="1" ht="19.5" customHeight="1">
      <c r="B37" s="63" t="s">
        <v>10</v>
      </c>
      <c r="C37" s="64"/>
      <c r="D37" s="65"/>
      <c r="E37" s="28">
        <v>99870</v>
      </c>
      <c r="F37" s="49">
        <v>-4.7</v>
      </c>
      <c r="G37" s="5">
        <v>48282</v>
      </c>
      <c r="H37" s="5">
        <v>32652</v>
      </c>
      <c r="I37" s="5">
        <v>1655</v>
      </c>
      <c r="J37" s="23">
        <v>17281</v>
      </c>
      <c r="K37" s="32">
        <v>129450</v>
      </c>
      <c r="L37" s="48">
        <v>1.909875299156065</v>
      </c>
      <c r="M37" s="5">
        <v>68618</v>
      </c>
      <c r="N37" s="5">
        <v>15073</v>
      </c>
      <c r="O37" s="5">
        <v>32370</v>
      </c>
      <c r="P37" s="23">
        <v>13389</v>
      </c>
      <c r="Q37" s="58">
        <f>SUM(K31:K37)</f>
        <v>866761</v>
      </c>
    </row>
    <row r="38" spans="2:17" s="1" customFormat="1" ht="19.5" customHeight="1">
      <c r="B38" s="63" t="s">
        <v>11</v>
      </c>
      <c r="C38" s="64"/>
      <c r="D38" s="65"/>
      <c r="E38" s="28">
        <v>97332</v>
      </c>
      <c r="F38" s="49">
        <v>-4.9</v>
      </c>
      <c r="G38" s="5">
        <v>48099</v>
      </c>
      <c r="H38" s="5">
        <v>31665</v>
      </c>
      <c r="I38" s="5">
        <v>314</v>
      </c>
      <c r="J38" s="23">
        <v>17254</v>
      </c>
      <c r="K38" s="32">
        <v>113524</v>
      </c>
      <c r="L38" s="48">
        <v>-0.27933451625937705</v>
      </c>
      <c r="M38" s="5">
        <v>58952</v>
      </c>
      <c r="N38" s="5">
        <v>11243</v>
      </c>
      <c r="O38" s="5">
        <v>31435</v>
      </c>
      <c r="P38" s="23">
        <v>11894</v>
      </c>
      <c r="Q38" s="58">
        <f>SUM(K31:K38)</f>
        <v>980285</v>
      </c>
    </row>
    <row r="39" spans="2:17" s="1" customFormat="1" ht="19.5" customHeight="1">
      <c r="B39" s="63" t="s">
        <v>12</v>
      </c>
      <c r="C39" s="64"/>
      <c r="D39" s="65"/>
      <c r="E39" s="28">
        <v>98984</v>
      </c>
      <c r="F39" s="49">
        <v>-3</v>
      </c>
      <c r="G39" s="5">
        <v>47584</v>
      </c>
      <c r="H39" s="5">
        <v>31997</v>
      </c>
      <c r="I39" s="5">
        <v>2225</v>
      </c>
      <c r="J39" s="23">
        <v>17178</v>
      </c>
      <c r="K39" s="32">
        <v>115443</v>
      </c>
      <c r="L39" s="48">
        <v>-0.5710299209343186</v>
      </c>
      <c r="M39" s="5">
        <v>56900</v>
      </c>
      <c r="N39" s="5">
        <v>11702</v>
      </c>
      <c r="O39" s="5">
        <v>34393</v>
      </c>
      <c r="P39" s="23">
        <v>12448</v>
      </c>
      <c r="Q39" s="58">
        <f>SUM(K31:K39)</f>
        <v>1095728</v>
      </c>
    </row>
    <row r="40" spans="2:17" s="1" customFormat="1" ht="19.5" customHeight="1">
      <c r="B40" s="63" t="s">
        <v>13</v>
      </c>
      <c r="C40" s="64"/>
      <c r="D40" s="65"/>
      <c r="E40" s="28">
        <v>102956</v>
      </c>
      <c r="F40" s="49">
        <v>-2.9</v>
      </c>
      <c r="G40" s="5">
        <v>48899</v>
      </c>
      <c r="H40" s="5">
        <v>33367</v>
      </c>
      <c r="I40" s="5">
        <v>2702</v>
      </c>
      <c r="J40" s="23">
        <v>17988</v>
      </c>
      <c r="K40" s="32">
        <v>124148</v>
      </c>
      <c r="L40" s="48">
        <v>2.9283013862174174</v>
      </c>
      <c r="M40" s="5">
        <v>60194</v>
      </c>
      <c r="N40" s="5">
        <v>14388</v>
      </c>
      <c r="O40" s="5">
        <v>36609</v>
      </c>
      <c r="P40" s="23">
        <v>12957</v>
      </c>
      <c r="Q40" s="58">
        <f>SUM(K31:K40)</f>
        <v>1219876</v>
      </c>
    </row>
    <row r="41" spans="2:17" s="1" customFormat="1" ht="19.5" customHeight="1">
      <c r="B41" s="63" t="s">
        <v>14</v>
      </c>
      <c r="C41" s="64"/>
      <c r="D41" s="65"/>
      <c r="E41" s="28">
        <v>99534</v>
      </c>
      <c r="F41" s="49">
        <v>-3.5</v>
      </c>
      <c r="G41" s="5">
        <v>47104</v>
      </c>
      <c r="H41" s="5">
        <v>32542</v>
      </c>
      <c r="I41" s="5">
        <v>2531</v>
      </c>
      <c r="J41" s="23">
        <v>17357</v>
      </c>
      <c r="K41" s="32">
        <v>124803</v>
      </c>
      <c r="L41" s="48">
        <v>0.11390892099373501</v>
      </c>
      <c r="M41" s="5">
        <v>56944</v>
      </c>
      <c r="N41" s="5">
        <v>17978</v>
      </c>
      <c r="O41" s="5">
        <v>37124</v>
      </c>
      <c r="P41" s="23">
        <v>12757</v>
      </c>
      <c r="Q41" s="58">
        <f>SUM(K31:K41)</f>
        <v>1344679</v>
      </c>
    </row>
    <row r="42" spans="2:17" s="1" customFormat="1" ht="19.5" customHeight="1">
      <c r="B42" s="63" t="s">
        <v>15</v>
      </c>
      <c r="C42" s="64"/>
      <c r="D42" s="65"/>
      <c r="E42" s="28">
        <v>98609</v>
      </c>
      <c r="F42" s="49">
        <v>-2.8</v>
      </c>
      <c r="G42" s="5">
        <v>47153</v>
      </c>
      <c r="H42" s="5">
        <v>31785</v>
      </c>
      <c r="I42" s="5">
        <v>1842</v>
      </c>
      <c r="J42" s="23">
        <v>17829</v>
      </c>
      <c r="K42" s="32">
        <v>128149</v>
      </c>
      <c r="L42" s="48">
        <v>-0.6057550608857519</v>
      </c>
      <c r="M42" s="5">
        <v>58364</v>
      </c>
      <c r="N42" s="5">
        <v>16087</v>
      </c>
      <c r="O42" s="5">
        <v>39926</v>
      </c>
      <c r="P42" s="23">
        <v>13772</v>
      </c>
      <c r="Q42" s="58">
        <f>SUM(K31:K42)</f>
        <v>1472828</v>
      </c>
    </row>
    <row r="43" spans="2:17" s="1" customFormat="1" ht="19.5" customHeight="1">
      <c r="B43" s="45"/>
      <c r="C43" s="46"/>
      <c r="D43" s="47"/>
      <c r="E43" s="28"/>
      <c r="F43" s="49"/>
      <c r="G43" s="41"/>
      <c r="H43" s="41"/>
      <c r="I43" s="41"/>
      <c r="J43" s="42"/>
      <c r="K43" s="43"/>
      <c r="L43" s="56"/>
      <c r="M43" s="41"/>
      <c r="N43" s="41"/>
      <c r="O43" s="41"/>
      <c r="P43" s="42"/>
      <c r="Q43" s="58"/>
    </row>
    <row r="44" spans="2:17" s="1" customFormat="1" ht="19.5" customHeight="1">
      <c r="B44" s="66" t="s">
        <v>39</v>
      </c>
      <c r="C44" s="67"/>
      <c r="D44" s="68"/>
      <c r="E44" s="5">
        <v>101348</v>
      </c>
      <c r="F44" s="49">
        <v>0.4</v>
      </c>
      <c r="G44" s="5">
        <v>48291</v>
      </c>
      <c r="H44" s="5">
        <v>33020</v>
      </c>
      <c r="I44" s="5">
        <v>2115</v>
      </c>
      <c r="J44" s="23">
        <v>17922</v>
      </c>
      <c r="K44" s="32">
        <f>M44+N44+O44+P44</f>
        <v>120426</v>
      </c>
      <c r="L44" s="48">
        <f>(K44-K31)/K31*100</f>
        <v>3.5753296235453993</v>
      </c>
      <c r="M44" s="28">
        <v>57960</v>
      </c>
      <c r="N44" s="5">
        <v>14860</v>
      </c>
      <c r="O44" s="5">
        <v>35103</v>
      </c>
      <c r="P44" s="23">
        <v>12503</v>
      </c>
      <c r="Q44" s="58"/>
    </row>
    <row r="45" spans="2:17" s="1" customFormat="1" ht="19.5" customHeight="1">
      <c r="B45" s="63" t="s">
        <v>16</v>
      </c>
      <c r="C45" s="64"/>
      <c r="D45" s="65"/>
      <c r="E45" s="5">
        <v>99850</v>
      </c>
      <c r="F45" s="49">
        <v>0.1</v>
      </c>
      <c r="G45" s="5">
        <v>47680</v>
      </c>
      <c r="H45" s="5">
        <v>32491</v>
      </c>
      <c r="I45" s="5">
        <v>2453</v>
      </c>
      <c r="J45" s="23">
        <v>17226</v>
      </c>
      <c r="K45" s="32">
        <f>M45+N45+O45+P45</f>
        <v>115116</v>
      </c>
      <c r="L45" s="48">
        <f>(K45-K32)/K32*100</f>
        <v>-1.1489515173373177</v>
      </c>
      <c r="M45" s="28">
        <v>50681</v>
      </c>
      <c r="N45" s="5">
        <v>16630</v>
      </c>
      <c r="O45" s="5">
        <v>36080</v>
      </c>
      <c r="P45" s="23">
        <v>11725</v>
      </c>
      <c r="Q45" s="58"/>
    </row>
    <row r="46" spans="2:17" s="1" customFormat="1" ht="19.5" customHeight="1">
      <c r="B46" s="63" t="s">
        <v>17</v>
      </c>
      <c r="C46" s="64"/>
      <c r="D46" s="65"/>
      <c r="E46" s="5">
        <v>110849</v>
      </c>
      <c r="F46" s="49">
        <v>3.3</v>
      </c>
      <c r="G46" s="5">
        <v>52213</v>
      </c>
      <c r="H46" s="5">
        <v>37151</v>
      </c>
      <c r="I46" s="5">
        <v>1700</v>
      </c>
      <c r="J46" s="23">
        <v>19785</v>
      </c>
      <c r="K46" s="32">
        <f>M46+N46+O46+P46</f>
        <v>127949</v>
      </c>
      <c r="L46" s="48">
        <f>(K46-K33)/K33*100</f>
        <v>-1.460961446636785</v>
      </c>
      <c r="M46" s="28">
        <v>56444</v>
      </c>
      <c r="N46" s="5">
        <v>18685</v>
      </c>
      <c r="O46" s="5">
        <v>38280</v>
      </c>
      <c r="P46" s="23">
        <v>14540</v>
      </c>
      <c r="Q46" s="58">
        <f>SUM(K44:K46)</f>
        <v>363491</v>
      </c>
    </row>
    <row r="47" spans="2:17" s="1" customFormat="1" ht="19.5" customHeight="1">
      <c r="B47" s="63" t="s">
        <v>7</v>
      </c>
      <c r="C47" s="64"/>
      <c r="D47" s="65"/>
      <c r="E47" s="28">
        <v>109857</v>
      </c>
      <c r="F47" s="49">
        <v>3.8</v>
      </c>
      <c r="G47" s="5">
        <v>52513</v>
      </c>
      <c r="H47" s="5">
        <v>36654</v>
      </c>
      <c r="I47" s="5">
        <v>1813</v>
      </c>
      <c r="J47" s="23">
        <v>18877</v>
      </c>
      <c r="K47" s="32">
        <f>M47+N47+O47+P47</f>
        <v>131428</v>
      </c>
      <c r="L47" s="48">
        <f>(K47-K34)/K34*100</f>
        <v>3.4703196347031966</v>
      </c>
      <c r="M47" s="5">
        <v>59511</v>
      </c>
      <c r="N47" s="5">
        <v>19232</v>
      </c>
      <c r="O47" s="5">
        <v>38689</v>
      </c>
      <c r="P47" s="23">
        <v>13996</v>
      </c>
      <c r="Q47" s="58">
        <f>SUM(K44:K47)</f>
        <v>494919</v>
      </c>
    </row>
    <row r="48" spans="2:17" s="1" customFormat="1" ht="19.5" customHeight="1">
      <c r="B48" s="63" t="s">
        <v>41</v>
      </c>
      <c r="C48" s="64"/>
      <c r="D48" s="65"/>
      <c r="E48" s="28">
        <v>109167</v>
      </c>
      <c r="F48" s="49">
        <v>3.1</v>
      </c>
      <c r="G48" s="5">
        <v>52118</v>
      </c>
      <c r="H48" s="5">
        <v>35812</v>
      </c>
      <c r="I48" s="5">
        <v>2395</v>
      </c>
      <c r="J48" s="23">
        <v>18842</v>
      </c>
      <c r="K48" s="32">
        <f>M48+N48+O48+P48</f>
        <v>125771</v>
      </c>
      <c r="L48" s="48">
        <f>(K48-K35)/K35*100</f>
        <v>-0.7559437855581596</v>
      </c>
      <c r="M48" s="5">
        <v>60135</v>
      </c>
      <c r="N48" s="5">
        <v>17578</v>
      </c>
      <c r="O48" s="5">
        <v>35438</v>
      </c>
      <c r="P48" s="23">
        <v>12620</v>
      </c>
      <c r="Q48" s="58">
        <f>SUM(K44:K48)</f>
        <v>620690</v>
      </c>
    </row>
    <row r="49" spans="2:17" s="1" customFormat="1" ht="19.5" customHeight="1">
      <c r="B49" s="63" t="s">
        <v>9</v>
      </c>
      <c r="C49" s="64"/>
      <c r="D49" s="65"/>
      <c r="E49" s="28">
        <v>105822</v>
      </c>
      <c r="F49" s="49">
        <v>2</v>
      </c>
      <c r="G49" s="5">
        <v>50657</v>
      </c>
      <c r="H49" s="5">
        <v>34259</v>
      </c>
      <c r="I49" s="5">
        <v>2356</v>
      </c>
      <c r="J49" s="23">
        <v>18550</v>
      </c>
      <c r="K49" s="32">
        <f>M49+N49+O49+P49</f>
        <v>121158</v>
      </c>
      <c r="L49" s="48">
        <f>(K49-K36)/K36*100</f>
        <v>0.1363715256254494</v>
      </c>
      <c r="M49" s="5">
        <v>61221</v>
      </c>
      <c r="N49" s="5">
        <v>13228</v>
      </c>
      <c r="O49" s="5">
        <v>33904</v>
      </c>
      <c r="P49" s="23">
        <v>12805</v>
      </c>
      <c r="Q49" s="58">
        <f>SUM(K44:K49)</f>
        <v>741848</v>
      </c>
    </row>
    <row r="50" spans="2:17" s="1" customFormat="1" ht="19.5" customHeight="1">
      <c r="B50" s="63" t="s">
        <v>10</v>
      </c>
      <c r="C50" s="64"/>
      <c r="D50" s="65"/>
      <c r="E50" s="28">
        <v>101983</v>
      </c>
      <c r="F50" s="49">
        <v>2.1</v>
      </c>
      <c r="G50" s="5">
        <v>49185</v>
      </c>
      <c r="H50" s="5">
        <v>33082</v>
      </c>
      <c r="I50" s="5">
        <v>1610</v>
      </c>
      <c r="J50" s="23">
        <v>18106</v>
      </c>
      <c r="K50" s="32">
        <f>M50+N50+O50+P50</f>
        <v>126635</v>
      </c>
      <c r="L50" s="48">
        <f>(K50-K37)/K37*100</f>
        <v>-2.1745847817690227</v>
      </c>
      <c r="M50" s="5">
        <v>65682</v>
      </c>
      <c r="N50" s="5">
        <v>15067</v>
      </c>
      <c r="O50" s="5">
        <v>32014</v>
      </c>
      <c r="P50" s="23">
        <v>13872</v>
      </c>
      <c r="Q50" s="58">
        <f>SUM(K44:K50)</f>
        <v>868483</v>
      </c>
    </row>
    <row r="51" spans="2:17" s="1" customFormat="1" ht="19.5" customHeight="1">
      <c r="B51" s="63" t="s">
        <v>11</v>
      </c>
      <c r="C51" s="64"/>
      <c r="D51" s="65"/>
      <c r="E51" s="28">
        <v>100387</v>
      </c>
      <c r="F51" s="49">
        <v>3.1</v>
      </c>
      <c r="G51" s="5">
        <v>49264</v>
      </c>
      <c r="H51" s="5">
        <v>32552</v>
      </c>
      <c r="I51" s="5">
        <v>370</v>
      </c>
      <c r="J51" s="23">
        <v>18201</v>
      </c>
      <c r="K51" s="32">
        <f>M51+N51+O51+P51</f>
        <v>115601</v>
      </c>
      <c r="L51" s="48">
        <f>(K51-K38)/K38*100</f>
        <v>1.8295690779042317</v>
      </c>
      <c r="M51" s="5">
        <v>60383</v>
      </c>
      <c r="N51" s="5">
        <v>11094</v>
      </c>
      <c r="O51" s="5">
        <v>31836</v>
      </c>
      <c r="P51" s="23">
        <v>12288</v>
      </c>
      <c r="Q51" s="58">
        <f>SUM(K44:K51)</f>
        <v>984084</v>
      </c>
    </row>
    <row r="52" spans="2:17" s="1" customFormat="1" ht="19.5" customHeight="1">
      <c r="B52" s="63" t="s">
        <v>12</v>
      </c>
      <c r="C52" s="64"/>
      <c r="D52" s="65"/>
      <c r="E52" s="28"/>
      <c r="F52" s="49"/>
      <c r="G52" s="5"/>
      <c r="H52" s="5"/>
      <c r="I52" s="5"/>
      <c r="J52" s="23"/>
      <c r="K52" s="32"/>
      <c r="L52" s="48"/>
      <c r="M52" s="5"/>
      <c r="N52" s="5"/>
      <c r="O52" s="5"/>
      <c r="P52" s="23"/>
      <c r="Q52" s="58">
        <f>SUM(K47:K52)</f>
        <v>620593</v>
      </c>
    </row>
    <row r="53" spans="2:16" s="1" customFormat="1" ht="19.5" customHeight="1">
      <c r="B53" s="63" t="s">
        <v>13</v>
      </c>
      <c r="C53" s="64"/>
      <c r="D53" s="65"/>
      <c r="E53" s="28"/>
      <c r="F53" s="49"/>
      <c r="G53" s="5"/>
      <c r="H53" s="5"/>
      <c r="I53" s="5"/>
      <c r="J53" s="23"/>
      <c r="K53" s="32"/>
      <c r="L53" s="48"/>
      <c r="M53" s="5"/>
      <c r="N53" s="5"/>
      <c r="O53" s="5"/>
      <c r="P53" s="23"/>
    </row>
    <row r="54" spans="2:16" s="1" customFormat="1" ht="19.5" customHeight="1">
      <c r="B54" s="63" t="s">
        <v>14</v>
      </c>
      <c r="C54" s="64"/>
      <c r="D54" s="65"/>
      <c r="E54" s="28"/>
      <c r="F54" s="49"/>
      <c r="G54" s="5"/>
      <c r="H54" s="5"/>
      <c r="I54" s="5"/>
      <c r="J54" s="23"/>
      <c r="K54" s="32"/>
      <c r="L54" s="48"/>
      <c r="M54" s="5"/>
      <c r="N54" s="5"/>
      <c r="O54" s="5"/>
      <c r="P54" s="23"/>
    </row>
    <row r="55" spans="2:16" s="1" customFormat="1" ht="19.5" customHeight="1">
      <c r="B55" s="63" t="s">
        <v>15</v>
      </c>
      <c r="C55" s="64"/>
      <c r="D55" s="65"/>
      <c r="E55" s="28"/>
      <c r="F55" s="49"/>
      <c r="G55" s="5"/>
      <c r="H55" s="5"/>
      <c r="I55" s="5"/>
      <c r="J55" s="23"/>
      <c r="K55" s="32"/>
      <c r="L55" s="48"/>
      <c r="M55" s="5"/>
      <c r="N55" s="5"/>
      <c r="O55" s="5"/>
      <c r="P55" s="23"/>
    </row>
    <row r="56" spans="2:16" s="1" customFormat="1" ht="10.5" customHeight="1" thickBot="1">
      <c r="B56" s="45"/>
      <c r="C56" s="46"/>
      <c r="D56" s="47"/>
      <c r="E56" s="28"/>
      <c r="F56" s="49"/>
      <c r="G56" s="5"/>
      <c r="H56" s="5"/>
      <c r="I56" s="5"/>
      <c r="J56" s="23"/>
      <c r="K56" s="32"/>
      <c r="L56" s="48"/>
      <c r="M56" s="5"/>
      <c r="N56" s="5"/>
      <c r="O56" s="5"/>
      <c r="P56" s="23"/>
    </row>
    <row r="57" spans="2:16" s="2" customFormat="1" ht="19.5" customHeight="1" thickBot="1">
      <c r="B57" s="74" t="s">
        <v>40</v>
      </c>
      <c r="C57" s="75"/>
      <c r="D57" s="76"/>
      <c r="E57" s="35">
        <f>SUM(E44:E55)</f>
        <v>839263</v>
      </c>
      <c r="F57" s="59">
        <v>2.3</v>
      </c>
      <c r="G57" s="36">
        <f>SUM(G44:G55)</f>
        <v>401921</v>
      </c>
      <c r="H57" s="36">
        <f>SUM(H44:H55)</f>
        <v>275021</v>
      </c>
      <c r="I57" s="36">
        <f>SUM(I44:I55)</f>
        <v>14812</v>
      </c>
      <c r="J57" s="37">
        <f>SUM(J44:J55)</f>
        <v>147509</v>
      </c>
      <c r="K57" s="35">
        <f>SUM(M57:P57)</f>
        <v>984084</v>
      </c>
      <c r="L57" s="57">
        <f>(Q51-Q38)/Q38*100</f>
        <v>0.387540358161147</v>
      </c>
      <c r="M57" s="36">
        <f>SUM(M44:M55)</f>
        <v>472017</v>
      </c>
      <c r="N57" s="36">
        <f>SUM(N44:N55)</f>
        <v>126374</v>
      </c>
      <c r="O57" s="36">
        <f>SUM(O44:O55)</f>
        <v>281344</v>
      </c>
      <c r="P57" s="37">
        <f>SUM(P44:P55)</f>
        <v>104349</v>
      </c>
    </row>
    <row r="58" spans="2:16" s="1" customFormat="1" ht="18.75" customHeight="1">
      <c r="B58" s="10"/>
      <c r="C58" s="10"/>
      <c r="D58" s="10"/>
      <c r="E58" s="10"/>
      <c r="F58" s="8"/>
      <c r="G58" s="8"/>
      <c r="H58" s="8"/>
      <c r="I58" s="8"/>
      <c r="J58" s="8"/>
      <c r="K58" s="10"/>
      <c r="L58" s="8"/>
      <c r="M58" s="8"/>
      <c r="N58" s="8"/>
      <c r="O58" s="8"/>
      <c r="P58" s="8"/>
    </row>
    <row r="59" spans="2:16" s="1" customFormat="1" ht="17.25" customHeight="1">
      <c r="B59" s="10"/>
      <c r="C59" s="10" t="s">
        <v>33</v>
      </c>
      <c r="D59" s="10"/>
      <c r="E59" s="10"/>
      <c r="F59" s="8"/>
      <c r="G59" s="8"/>
      <c r="H59" s="8"/>
      <c r="I59" s="8"/>
      <c r="J59" s="8"/>
      <c r="K59" s="10"/>
      <c r="L59" s="8"/>
      <c r="M59" s="8"/>
      <c r="N59" s="8"/>
      <c r="O59" s="8"/>
      <c r="P59" s="8"/>
    </row>
    <row r="60" spans="2:16" s="1" customFormat="1" ht="8.25" customHeight="1">
      <c r="B60" s="10"/>
      <c r="C60" s="10"/>
      <c r="D60" s="10"/>
      <c r="E60" s="10"/>
      <c r="F60" s="8"/>
      <c r="G60" s="8"/>
      <c r="H60" s="8"/>
      <c r="I60" s="8"/>
      <c r="J60" s="8"/>
      <c r="K60" s="10"/>
      <c r="L60" s="8"/>
      <c r="M60" s="8"/>
      <c r="N60" s="8"/>
      <c r="O60" s="8"/>
      <c r="P60" s="8"/>
    </row>
    <row r="61" spans="2:16" s="1" customFormat="1" ht="13.5">
      <c r="B61" s="10" t="s">
        <v>18</v>
      </c>
      <c r="C61" s="10"/>
      <c r="D61" s="10">
        <v>1</v>
      </c>
      <c r="E61" s="10" t="s">
        <v>31</v>
      </c>
      <c r="F61" s="10"/>
      <c r="G61" s="10"/>
      <c r="H61" s="10"/>
      <c r="I61" s="10"/>
      <c r="J61" s="10"/>
      <c r="K61" s="10"/>
      <c r="L61" s="10"/>
      <c r="M61" s="10"/>
      <c r="N61" s="10"/>
      <c r="O61" s="8"/>
      <c r="P61" s="8"/>
    </row>
    <row r="62" spans="2:16" s="1" customFormat="1" ht="13.5">
      <c r="B62" s="10"/>
      <c r="C62" s="10"/>
      <c r="D62" s="10">
        <v>2</v>
      </c>
      <c r="E62" s="10" t="s">
        <v>34</v>
      </c>
      <c r="F62" s="10"/>
      <c r="G62" s="10"/>
      <c r="H62" s="10"/>
      <c r="I62" s="10"/>
      <c r="J62" s="10"/>
      <c r="K62" s="10"/>
      <c r="L62" s="10"/>
      <c r="M62" s="10"/>
      <c r="N62" s="10"/>
      <c r="O62" s="8"/>
      <c r="P62" s="8"/>
    </row>
    <row r="63" spans="2:16" s="1" customFormat="1" ht="13.5">
      <c r="B63" s="10"/>
      <c r="C63" s="10"/>
      <c r="D63" s="10">
        <v>3</v>
      </c>
      <c r="E63" s="10" t="s">
        <v>29</v>
      </c>
      <c r="F63" s="10"/>
      <c r="G63" s="10"/>
      <c r="H63" s="10"/>
      <c r="I63" s="10"/>
      <c r="J63" s="10"/>
      <c r="K63" s="10"/>
      <c r="L63" s="10"/>
      <c r="M63" s="10"/>
      <c r="N63" s="10"/>
      <c r="O63" s="8"/>
      <c r="P63" s="8"/>
    </row>
    <row r="64" spans="2:16" s="1" customFormat="1" ht="13.5">
      <c r="B64" s="10"/>
      <c r="C64" s="10"/>
      <c r="D64" s="10">
        <v>4</v>
      </c>
      <c r="E64" s="10" t="s">
        <v>35</v>
      </c>
      <c r="F64" s="10"/>
      <c r="G64" s="10"/>
      <c r="H64" s="10"/>
      <c r="I64" s="10"/>
      <c r="J64" s="10"/>
      <c r="K64" s="10"/>
      <c r="L64" s="10"/>
      <c r="M64" s="10"/>
      <c r="N64" s="10"/>
      <c r="O64" s="8"/>
      <c r="P64" s="8"/>
    </row>
    <row r="65" ht="13.5">
      <c r="C65" s="1"/>
    </row>
    <row r="66" spans="3:11" ht="13.5">
      <c r="C66" s="1"/>
      <c r="D66" s="1"/>
      <c r="E66" s="1"/>
      <c r="K66" s="1"/>
    </row>
    <row r="67" spans="3:11" ht="13.5">
      <c r="C67" s="1"/>
      <c r="D67" s="1"/>
      <c r="E67" s="1"/>
      <c r="K67" s="1"/>
    </row>
    <row r="68" spans="3:11" ht="13.5">
      <c r="C68" s="1"/>
      <c r="D68" s="1"/>
      <c r="K68" s="1"/>
    </row>
    <row r="69" spans="3:11" ht="13.5">
      <c r="C69" s="1"/>
      <c r="D69" s="1"/>
      <c r="K69" s="1"/>
    </row>
  </sheetData>
  <sheetProtection/>
  <mergeCells count="54">
    <mergeCell ref="B9:D9"/>
    <mergeCell ref="B14:D14"/>
    <mergeCell ref="B28:D28"/>
    <mergeCell ref="B48:D48"/>
    <mergeCell ref="B49:D49"/>
    <mergeCell ref="B50:D50"/>
    <mergeCell ref="B16:D16"/>
    <mergeCell ref="B24:D24"/>
    <mergeCell ref="B23:D23"/>
    <mergeCell ref="B20:D20"/>
    <mergeCell ref="K3:P3"/>
    <mergeCell ref="E3:J3"/>
    <mergeCell ref="B6:C6"/>
    <mergeCell ref="B7:D7"/>
    <mergeCell ref="B8:D8"/>
    <mergeCell ref="O4:O6"/>
    <mergeCell ref="C3:D3"/>
    <mergeCell ref="B18:D18"/>
    <mergeCell ref="B32:D32"/>
    <mergeCell ref="B22:D22"/>
    <mergeCell ref="B51:D51"/>
    <mergeCell ref="B36:D36"/>
    <mergeCell ref="B55:D55"/>
    <mergeCell ref="B47:D47"/>
    <mergeCell ref="B19:D19"/>
    <mergeCell ref="B52:D52"/>
    <mergeCell ref="B45:D45"/>
    <mergeCell ref="B29:D29"/>
    <mergeCell ref="B33:D33"/>
    <mergeCell ref="B27:D27"/>
    <mergeCell ref="B44:D44"/>
    <mergeCell ref="B57:D57"/>
    <mergeCell ref="B46:D46"/>
    <mergeCell ref="B38:D38"/>
    <mergeCell ref="B13:D13"/>
    <mergeCell ref="B26:D26"/>
    <mergeCell ref="B15:D15"/>
    <mergeCell ref="B21:D21"/>
    <mergeCell ref="B53:D53"/>
    <mergeCell ref="B54:D54"/>
    <mergeCell ref="B25:D25"/>
    <mergeCell ref="B30:D30"/>
    <mergeCell ref="B39:D39"/>
    <mergeCell ref="B34:D34"/>
    <mergeCell ref="B10:D10"/>
    <mergeCell ref="B11:D11"/>
    <mergeCell ref="B40:D40"/>
    <mergeCell ref="B41:D41"/>
    <mergeCell ref="B42:D42"/>
    <mergeCell ref="B35:D35"/>
    <mergeCell ref="B37:D37"/>
    <mergeCell ref="B31:D31"/>
    <mergeCell ref="B17:D17"/>
    <mergeCell ref="B12:D12"/>
  </mergeCells>
  <printOptions/>
  <pageMargins left="0.55" right="0.32" top="0.5905511811023623" bottom="0.1968503937007874" header="0.5118110236220472" footer="0.511811023622047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jouhou1</cp:lastModifiedBy>
  <cp:lastPrinted>2019-08-07T01:09:14Z</cp:lastPrinted>
  <dcterms:created xsi:type="dcterms:W3CDTF">2005-05-25T06:23:55Z</dcterms:created>
  <dcterms:modified xsi:type="dcterms:W3CDTF">2019-10-25T05:14:34Z</dcterms:modified>
  <cp:category/>
  <cp:version/>
  <cp:contentType/>
  <cp:contentStatus/>
</cp:coreProperties>
</file>