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6年産（裸価格）" sheetId="1" r:id="rId1"/>
    <sheet name="【参考】16年産（包装代、消費税等を含めた取引価格）" sheetId="2" r:id="rId2"/>
  </sheets>
  <definedNames>
    <definedName name="_xlnm.Print_Area" localSheetId="1">'【参考】16年産（包装代、消費税等を含めた取引価格）'!$A$1:$L$99,'【参考】16年産（包装代、消費税等を含めた取引価格）'!$M$2:$P$96</definedName>
    <definedName name="_xlnm.Print_Area" localSheetId="0">'16年産（裸価格）'!$A$1:$L$97,'16年産（裸価格）'!$M$2:$P$96</definedName>
    <definedName name="_xlnm.Print_Titles" localSheetId="1">'【参考】16年産（包装代、消費税等を含めた取引価格）'!$A:$D</definedName>
    <definedName name="_xlnm.Print_Titles" localSheetId="0">'16年産（裸価格）'!$A:$D</definedName>
    <definedName name="Z_4E601340_36B7_11D2_8791_00000E84933D_.wvu.Col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</definedName>
    <definedName name="Z_4E601340_36B7_11D2_8791_00000E84933D_.wvu.Cols" localSheetId="0" hidden="1">'16年産（裸価格）'!#REF!,'16年産（裸価格）'!#REF!,'16年産（裸価格）'!#REF!,'16年産（裸価格）'!#REF!,'16年産（裸価格）'!#REF!</definedName>
    <definedName name="Z_4E601340_36B7_11D2_8791_00000E84933D_.wvu.PrintArea" localSheetId="1" hidden="1">'【参考】16年産（包装代、消費税等を含めた取引価格）'!$A$1:$E$96</definedName>
    <definedName name="Z_4E601340_36B7_11D2_8791_00000E84933D_.wvu.PrintArea" localSheetId="0" hidden="1">'16年産（裸価格）'!$A$1:$E$98</definedName>
    <definedName name="Z_4E601340_36B7_11D2_8791_00000E84933D_.wvu.PrintTitles" localSheetId="1" hidden="1">'【参考】16年産（包装代、消費税等を含めた取引価格）'!#REF!,'【参考】16年産（包装代、消費税等を含めた取引価格）'!$1:$5</definedName>
    <definedName name="Z_4E601340_36B7_11D2_8791_00000E84933D_.wvu.PrintTitles" localSheetId="0" hidden="1">'16年産（裸価格）'!#REF!,'16年産（裸価格）'!$1:$5</definedName>
    <definedName name="Z_4E601340_36B7_11D2_8791_00000E84933D_.wvu.Row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$96:$96,'【参考】16年産（包装代、消費税等を含めた取引価格）'!#REF!,'【参考】16年産（包装代、消費税等を含めた取引価格）'!#REF!</definedName>
    <definedName name="Z_4E601340_36B7_11D2_8791_00000E84933D_.wvu.Rows" localSheetId="0" hidden="1">'16年産（裸価格）'!#REF!,'16年産（裸価格）'!#REF!,'16年産（裸価格）'!#REF!,'16年産（裸価格）'!$96:$96,'16年産（裸価格）'!#REF!,'16年産（裸価格）'!#REF!</definedName>
    <definedName name="Z_4E601341_36B7_11D2_8791_00000E84933D_.wvu.Col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</definedName>
    <definedName name="Z_4E601341_36B7_11D2_8791_00000E84933D_.wvu.Cols" localSheetId="0" hidden="1">'16年産（裸価格）'!#REF!,'16年産（裸価格）'!#REF!,'16年産（裸価格）'!#REF!,'16年産（裸価格）'!#REF!,'16年産（裸価格）'!#REF!</definedName>
    <definedName name="Z_4E601341_36B7_11D2_8791_00000E84933D_.wvu.PrintArea" localSheetId="1" hidden="1">'【参考】16年産（包装代、消費税等を含めた取引価格）'!$A$1:$E$96</definedName>
    <definedName name="Z_4E601341_36B7_11D2_8791_00000E84933D_.wvu.PrintArea" localSheetId="0" hidden="1">'16年産（裸価格）'!$A$1:$E$98</definedName>
    <definedName name="Z_4E601341_36B7_11D2_8791_00000E84933D_.wvu.PrintTitles" localSheetId="1" hidden="1">'【参考】16年産（包装代、消費税等を含めた取引価格）'!#REF!,'【参考】16年産（包装代、消費税等を含めた取引価格）'!$1:$5</definedName>
    <definedName name="Z_4E601341_36B7_11D2_8791_00000E84933D_.wvu.PrintTitles" localSheetId="0" hidden="1">'16年産（裸価格）'!#REF!,'16年産（裸価格）'!$1:$5</definedName>
    <definedName name="Z_4E601341_36B7_11D2_8791_00000E84933D_.wvu.Row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$96:$96,'【参考】16年産（包装代、消費税等を含めた取引価格）'!#REF!,'【参考】16年産（包装代、消費税等を含めた取引価格）'!#REF!</definedName>
    <definedName name="Z_4E601341_36B7_11D2_8791_00000E84933D_.wvu.Rows" localSheetId="0" hidden="1">'16年産（裸価格）'!#REF!,'16年産（裸価格）'!#REF!,'16年産（裸価格）'!#REF!,'16年産（裸価格）'!$96:$96,'16年産（裸価格）'!#REF!,'16年産（裸価格）'!#REF!</definedName>
    <definedName name="Z_5423EF22_31D2_11D2_8791_00000E84933D_.wvu.Col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</definedName>
    <definedName name="Z_5423EF22_31D2_11D2_8791_00000E84933D_.wvu.Cols" localSheetId="0" hidden="1">'16年産（裸価格）'!#REF!,'16年産（裸価格）'!#REF!,'16年産（裸価格）'!#REF!,'16年産（裸価格）'!#REF!,'16年産（裸価格）'!#REF!</definedName>
    <definedName name="Z_5423EF22_31D2_11D2_8791_00000E84933D_.wvu.PrintArea" localSheetId="1" hidden="1">'【参考】16年産（包装代、消費税等を含めた取引価格）'!$A$1:$E$96</definedName>
    <definedName name="Z_5423EF22_31D2_11D2_8791_00000E84933D_.wvu.PrintArea" localSheetId="0" hidden="1">'16年産（裸価格）'!$A$1:$E$98</definedName>
    <definedName name="Z_5423EF22_31D2_11D2_8791_00000E84933D_.wvu.PrintTitles" localSheetId="1" hidden="1">'【参考】16年産（包装代、消費税等を含めた取引価格）'!#REF!,'【参考】16年産（包装代、消費税等を含めた取引価格）'!$1:$5</definedName>
    <definedName name="Z_5423EF22_31D2_11D2_8791_00000E84933D_.wvu.PrintTitles" localSheetId="0" hidden="1">'16年産（裸価格）'!#REF!,'16年産（裸価格）'!$1:$5</definedName>
    <definedName name="Z_5423EF22_31D2_11D2_8791_00000E84933D_.wvu.Rows" localSheetId="1" hidden="1">'【参考】16年産（包装代、消費税等を含めた取引価格）'!$2:$96,'【参考】16年産（包装代、消費税等を含めた取引価格）'!#REF!</definedName>
    <definedName name="Z_5423EF22_31D2_11D2_8791_00000E84933D_.wvu.Rows" localSheetId="0" hidden="1">'16年産（裸価格）'!$2:$96,'16年産（裸価格）'!#REF!</definedName>
    <definedName name="Z_5423EF25_31D2_11D2_8791_00000E84933D_.wvu.Cols" localSheetId="1" hidden="1">'【参考】16年産（包装代、消費税等を含めた取引価格）'!#REF!,'【参考】16年産（包装代、消費税等を含めた取引価格）'!#REF!</definedName>
    <definedName name="Z_5423EF25_31D2_11D2_8791_00000E84933D_.wvu.Cols" localSheetId="0" hidden="1">'16年産（裸価格）'!#REF!,'16年産（裸価格）'!#REF!</definedName>
    <definedName name="Z_5423EF25_31D2_11D2_8791_00000E84933D_.wvu.PrintArea" localSheetId="1" hidden="1">'【参考】16年産（包装代、消費税等を含めた取引価格）'!#REF!</definedName>
    <definedName name="Z_5423EF25_31D2_11D2_8791_00000E84933D_.wvu.PrintArea" localSheetId="0" hidden="1">'16年産（裸価格）'!#REF!</definedName>
    <definedName name="Z_5423EF25_31D2_11D2_8791_00000E84933D_.wvu.Row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$96:$96,'【参考】16年産（包装代、消費税等を含めた取引価格）'!#REF!</definedName>
    <definedName name="Z_5423EF25_31D2_11D2_8791_00000E84933D_.wvu.Rows" localSheetId="0" hidden="1">'16年産（裸価格）'!#REF!,'16年産（裸価格）'!#REF!,'16年産（裸価格）'!#REF!,'16年産（裸価格）'!$96:$96,'16年産（裸価格）'!#REF!</definedName>
    <definedName name="Z_9CF258C0_35D5_11D2_8791_00000E84933D_.wvu.Col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</definedName>
    <definedName name="Z_9CF258C0_35D5_11D2_8791_00000E84933D_.wvu.Cols" localSheetId="0" hidden="1">'16年産（裸価格）'!#REF!,'16年産（裸価格）'!#REF!,'16年産（裸価格）'!#REF!,'16年産（裸価格）'!#REF!,'16年産（裸価格）'!#REF!</definedName>
    <definedName name="Z_9CF258C0_35D5_11D2_8791_00000E84933D_.wvu.PrintArea" localSheetId="1" hidden="1">'【参考】16年産（包装代、消費税等を含めた取引価格）'!$A$1:$E$96</definedName>
    <definedName name="Z_9CF258C0_35D5_11D2_8791_00000E84933D_.wvu.PrintArea" localSheetId="0" hidden="1">'16年産（裸価格）'!$A$1:$E$98</definedName>
    <definedName name="Z_9CF258C0_35D5_11D2_8791_00000E84933D_.wvu.PrintTitles" localSheetId="1" hidden="1">'【参考】16年産（包装代、消費税等を含めた取引価格）'!#REF!,'【参考】16年産（包装代、消費税等を含めた取引価格）'!$1:$5</definedName>
    <definedName name="Z_9CF258C0_35D5_11D2_8791_00000E84933D_.wvu.PrintTitles" localSheetId="0" hidden="1">'16年産（裸価格）'!#REF!,'16年産（裸価格）'!$1:$5</definedName>
    <definedName name="Z_9CF258C0_35D5_11D2_8791_00000E84933D_.wvu.Rows" localSheetId="1" hidden="1">'【参考】16年産（包装代、消費税等を含めた取引価格）'!#REF!,'【参考】16年産（包装代、消費税等を含めた取引価格）'!#REF!,'【参考】16年産（包装代、消費税等を含めた取引価格）'!$96:$96,'【参考】16年産（包装代、消費税等を含めた取引価格）'!#REF!</definedName>
    <definedName name="Z_9CF258C0_35D5_11D2_8791_00000E84933D_.wvu.Rows" localSheetId="0" hidden="1">'16年産（裸価格）'!#REF!,'16年産（裸価格）'!#REF!,'16年産（裸価格）'!$96:$96,'16年産（裸価格）'!#REF!</definedName>
    <definedName name="Z_9CF258C1_35D5_11D2_8791_00000E84933D_.wvu.Col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</definedName>
    <definedName name="Z_9CF258C1_35D5_11D2_8791_00000E84933D_.wvu.Cols" localSheetId="0" hidden="1">'16年産（裸価格）'!#REF!,'16年産（裸価格）'!#REF!,'16年産（裸価格）'!#REF!,'16年産（裸価格）'!#REF!,'16年産（裸価格）'!#REF!</definedName>
    <definedName name="Z_9CF258C1_35D5_11D2_8791_00000E84933D_.wvu.PrintArea" localSheetId="1" hidden="1">'【参考】16年産（包装代、消費税等を含めた取引価格）'!$A$1:$E$96</definedName>
    <definedName name="Z_9CF258C1_35D5_11D2_8791_00000E84933D_.wvu.PrintArea" localSheetId="0" hidden="1">'16年産（裸価格）'!$A$1:$E$98</definedName>
    <definedName name="Z_9CF258C1_35D5_11D2_8791_00000E84933D_.wvu.PrintTitles" localSheetId="1" hidden="1">'【参考】16年産（包装代、消費税等を含めた取引価格）'!#REF!,'【参考】16年産（包装代、消費税等を含めた取引価格）'!$1:$5</definedName>
    <definedName name="Z_9CF258C1_35D5_11D2_8791_00000E84933D_.wvu.PrintTitles" localSheetId="0" hidden="1">'16年産（裸価格）'!#REF!,'16年産（裸価格）'!$1:$5</definedName>
    <definedName name="Z_9CF258C1_35D5_11D2_8791_00000E84933D_.wvu.Row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$96:$96,'【参考】16年産（包装代、消費税等を含めた取引価格）'!#REF!,'【参考】16年産（包装代、消費税等を含めた取引価格）'!#REF!</definedName>
    <definedName name="Z_9CF258C1_35D5_11D2_8791_00000E84933D_.wvu.Rows" localSheetId="0" hidden="1">'16年産（裸価格）'!#REF!,'16年産（裸価格）'!#REF!,'16年産（裸価格）'!#REF!,'16年産（裸価格）'!$96:$96,'16年産（裸価格）'!#REF!,'16年産（裸価格）'!#REF!</definedName>
    <definedName name="Z_9CF258C2_35D5_11D2_8791_00000E84933D_.wvu.Col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#REF!</definedName>
    <definedName name="Z_9CF258C2_35D5_11D2_8791_00000E84933D_.wvu.Cols" localSheetId="0" hidden="1">'16年産（裸価格）'!#REF!,'16年産（裸価格）'!#REF!,'16年産（裸価格）'!#REF!,'16年産（裸価格）'!#REF!,'16年産（裸価格）'!#REF!</definedName>
    <definedName name="Z_9CF258C2_35D5_11D2_8791_00000E84933D_.wvu.PrintArea" localSheetId="1" hidden="1">'【参考】16年産（包装代、消費税等を含めた取引価格）'!$A$1:$E$96</definedName>
    <definedName name="Z_9CF258C2_35D5_11D2_8791_00000E84933D_.wvu.PrintArea" localSheetId="0" hidden="1">'16年産（裸価格）'!$A$1:$E$98</definedName>
    <definedName name="Z_9CF258C2_35D5_11D2_8791_00000E84933D_.wvu.PrintTitles" localSheetId="1" hidden="1">'【参考】16年産（包装代、消費税等を含めた取引価格）'!#REF!,'【参考】16年産（包装代、消費税等を含めた取引価格）'!$1:$5</definedName>
    <definedName name="Z_9CF258C2_35D5_11D2_8791_00000E84933D_.wvu.PrintTitles" localSheetId="0" hidden="1">'16年産（裸価格）'!#REF!,'16年産（裸価格）'!$1:$5</definedName>
    <definedName name="Z_9CF258C2_35D5_11D2_8791_00000E84933D_.wvu.Rows" localSheetId="1" hidden="1">'【参考】16年産（包装代、消費税等を含めた取引価格）'!#REF!,'【参考】16年産（包装代、消費税等を含めた取引価格）'!#REF!,'【参考】16年産（包装代、消費税等を含めた取引価格）'!#REF!,'【参考】16年産（包装代、消費税等を含めた取引価格）'!$96:$96,'【参考】16年産（包装代、消費税等を含めた取引価格）'!#REF!,'【参考】16年産（包装代、消費税等を含めた取引価格）'!#REF!</definedName>
    <definedName name="Z_9CF258C2_35D5_11D2_8791_00000E84933D_.wvu.Rows" localSheetId="0" hidden="1">'16年産（裸価格）'!#REF!,'16年産（裸価格）'!#REF!,'16年産（裸価格）'!#REF!,'16年産（裸価格）'!$96:$96,'16年産（裸価格）'!#REF!,'16年産（裸価格）'!#REF!</definedName>
  </definedNames>
  <calcPr fullCalcOnLoad="1"/>
</workbook>
</file>

<file path=xl/sharedStrings.xml><?xml version="1.0" encoding="utf-8"?>
<sst xmlns="http://schemas.openxmlformats.org/spreadsheetml/2006/main" count="626" uniqueCount="125">
  <si>
    <t>(単位:円／60kg)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</si>
  <si>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</si>
  <si>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</si>
  <si>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</si>
  <si>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</si>
  <si>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</si>
  <si>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</si>
  <si>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</si>
  <si>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</si>
  <si>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</si>
  <si>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</si>
  <si>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</si>
  <si>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産　地</t>
  </si>
  <si>
    <t>銘　　柄</t>
  </si>
  <si>
    <t>地域区分</t>
  </si>
  <si>
    <t>受渡地</t>
  </si>
  <si>
    <t>北海道</t>
  </si>
  <si>
    <t>Ａ地区</t>
  </si>
  <si>
    <t>東　京</t>
  </si>
  <si>
    <t>全地区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</si>
  <si>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</si>
  <si>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</si>
  <si>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</si>
  <si>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</si>
  <si>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</si>
  <si>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</si>
  <si>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</si>
  <si>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宮　城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</si>
  <si>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</si>
  <si>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</si>
  <si>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</si>
  <si>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</si>
  <si>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</si>
  <si>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</si>
  <si>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</si>
  <si>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</si>
  <si>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</si>
  <si>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</si>
  <si>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</si>
  <si>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</si>
  <si>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</si>
  <si>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千　葉</t>
  </si>
  <si>
    <t>新　潟</t>
  </si>
  <si>
    <t>一　般</t>
  </si>
  <si>
    <t>魚　沼</t>
  </si>
  <si>
    <t>岩　船</t>
  </si>
  <si>
    <t>富　山</t>
  </si>
  <si>
    <t>石　川</t>
  </si>
  <si>
    <t>大　阪</t>
  </si>
  <si>
    <t>福　井</t>
  </si>
  <si>
    <t>長　野</t>
  </si>
  <si>
    <t>岐　阜</t>
  </si>
  <si>
    <t>愛　知</t>
  </si>
  <si>
    <t>三　重</t>
  </si>
  <si>
    <t>伊　賀</t>
  </si>
  <si>
    <t>滋　賀</t>
  </si>
  <si>
    <t>日本晴</t>
  </si>
  <si>
    <t>鳥　取</t>
  </si>
  <si>
    <t>島　根</t>
  </si>
  <si>
    <t>ヒノヒカリ</t>
  </si>
  <si>
    <t>山　口</t>
  </si>
  <si>
    <t>福　岡</t>
  </si>
  <si>
    <t>佐　賀</t>
  </si>
  <si>
    <t>熊　本</t>
  </si>
  <si>
    <t>阿　蘇</t>
  </si>
  <si>
    <t>合計（全銘柄平均）</t>
  </si>
  <si>
    <t>上場銘柄数</t>
  </si>
  <si>
    <t>年産平均</t>
  </si>
  <si>
    <t>指標価格の推移（平成16年産）</t>
  </si>
  <si>
    <t>きらら３９７確</t>
  </si>
  <si>
    <t>ほしのゆめ確</t>
  </si>
  <si>
    <t>あきたこまち確</t>
  </si>
  <si>
    <t>ひとめぼれ確</t>
  </si>
  <si>
    <t>ササニシキ確</t>
  </si>
  <si>
    <t>コシヒカリ確</t>
  </si>
  <si>
    <t>はえぬき確</t>
  </si>
  <si>
    <t>あさひの夢確</t>
  </si>
  <si>
    <t>ふさおとめ確</t>
  </si>
  <si>
    <t>こしいぶき確</t>
  </si>
  <si>
    <t>てんたかく確</t>
  </si>
  <si>
    <t>ハナエチゼン確</t>
  </si>
  <si>
    <t>夢つくし確</t>
  </si>
  <si>
    <t>夢しずく</t>
  </si>
  <si>
    <t>-</t>
  </si>
  <si>
    <t>岡　山</t>
  </si>
  <si>
    <t>あきたこまち</t>
  </si>
  <si>
    <t>ひとめぼれ</t>
  </si>
  <si>
    <t>ハツシモ</t>
  </si>
  <si>
    <t>全地区</t>
  </si>
  <si>
    <t>大　阪</t>
  </si>
  <si>
    <t>アケボノ</t>
  </si>
  <si>
    <t>ヒノヒカリ</t>
  </si>
  <si>
    <t>香　川</t>
  </si>
  <si>
    <t>ヒノヒカリ確</t>
  </si>
  <si>
    <t>大　分</t>
  </si>
  <si>
    <t>朝　日</t>
  </si>
  <si>
    <t>月の光確</t>
  </si>
  <si>
    <t>森のくまさん確</t>
  </si>
  <si>
    <t>埼　玉</t>
  </si>
  <si>
    <t>コシヒカリ</t>
  </si>
  <si>
    <t>キヌヒカリ</t>
  </si>
  <si>
    <t>ゆめみづほ確</t>
  </si>
  <si>
    <t>宮　崎</t>
  </si>
  <si>
    <t>群　馬</t>
  </si>
  <si>
    <t>ゴロピカリ</t>
  </si>
  <si>
    <t>あさひの夢</t>
  </si>
  <si>
    <t>京　都</t>
  </si>
  <si>
    <t>ゴロピカリ</t>
  </si>
  <si>
    <t>コシヒカリ</t>
  </si>
  <si>
    <t>キヌヒカリ</t>
  </si>
  <si>
    <t>あきたこまち</t>
  </si>
  <si>
    <t>ひとめぼれ</t>
  </si>
  <si>
    <t>ゆめみづほ確</t>
  </si>
  <si>
    <t>ハツシモ</t>
  </si>
  <si>
    <t>あさひの夢</t>
  </si>
  <si>
    <t>アケボノ</t>
  </si>
  <si>
    <t>ヒノヒカリ</t>
  </si>
  <si>
    <t>上場銘柄数</t>
  </si>
  <si>
    <t>【参考】包装代、消費税等を含めた取引価格の推移（平成16年産）</t>
  </si>
  <si>
    <t>計</t>
  </si>
  <si>
    <t>（注）１．包装代、消費税等を含めた取引価格とは、銘柄ごとの指標価格に代表的な包装代（紙袋 154円）、消費税及び地方消費税額の５％相当額、</t>
  </si>
  <si>
    <t>　　  ２．　　　　銘柄の計欄は、確認米と一般米の落札加重平均価格である。</t>
  </si>
  <si>
    <t>（注）　　　　銘柄の計欄は、確認米と一般米の落札加重平均価格である。</t>
  </si>
  <si>
    <t>　　　　センター運営拠出金（2円（消費税込み））を加えた価格である。</t>
  </si>
  <si>
    <t>(単位:円／60kg（裸）)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</si>
</sst>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\ \ @"/>
    <numFmt numFmtId="193" formatCode="#,##0.00_ ;[Red]\-#,##0.00\ "/>
    <numFmt numFmtId="194" formatCode="#,##0.0_ ;[Red]\-#,##0.0\ "/>
    <numFmt numFmtId="195" formatCode="#,##0.000;[Red]\-#,##0.000"/>
    <numFmt numFmtId="196" formatCode="#,##0.0000;[Red]\-#,##0.0000"/>
    <numFmt numFmtId="197" formatCode="#,##0.00000;[Red]\-#,##0.00000"/>
    <numFmt numFmtId="198" formatCode="#,##0;&quot;▲ &quot;#,##0"/>
    <numFmt numFmtId="199" formatCode="0.0_ "/>
    <numFmt numFmtId="200" formatCode="#,##0_ ;[Red]\-#,##0\ "/>
    <numFmt numFmtId="201" formatCode="#,##0_);[Red]\(#,##0\)"/>
    <numFmt numFmtId="202" formatCode="00"/>
    <numFmt numFmtId="203" formatCode="000"/>
    <numFmt numFmtId="204" formatCode="0_);[Red]\(0\)"/>
    <numFmt numFmtId="205" formatCode="0;0;"/>
    <numFmt numFmtId="206" formatCode="0;0;_)"/>
    <numFmt numFmtId="207" formatCode="0;0;\ "/>
    <numFmt numFmtId="208" formatCode="#,##0;0;0;"/>
    <numFmt numFmtId="209" formatCode="##,#00;0;"/>
    <numFmt numFmtId="210" formatCode="##,#00\ ;0;"/>
    <numFmt numFmtId="211" formatCode="#,##0.0"/>
    <numFmt numFmtId="212" formatCode="#,##0.00_ "/>
    <numFmt numFmtId="213" formatCode="[$-411]\(ge\.m\.d\)"/>
    <numFmt numFmtId="214" formatCode="0;;"/>
    <numFmt numFmtId="215" formatCode="#,##0;;"/>
    <numFmt numFmtId="216" formatCode="&quot;○：新規上場銘柄（&quot;0&quot;銘柄）&quot;"/>
    <numFmt numFmtId="217" formatCode="&quot;＊：希望上場(&quot;0&quot;銘柄)&quot;"/>
    <numFmt numFmtId="218" formatCode="[&lt;=999]000;[&lt;=99999]000\-00;000\-0000"/>
    <numFmt numFmtId="219" formatCode="0;_저"/>
    <numFmt numFmtId="220" formatCode="0;_밀"/>
    <numFmt numFmtId="221" formatCode="0_ "/>
    <numFmt numFmtId="222" formatCode="0;_렀"/>
    <numFmt numFmtId="223" formatCode="0;_ఀ"/>
    <numFmt numFmtId="224" formatCode="0.00_ "/>
    <numFmt numFmtId="225" formatCode="_(* #,##0_);_(* \(#,##0\);_(* &quot;-&quot;_);_(@_)"/>
    <numFmt numFmtId="226" formatCode="_(* #,##0.00_);_(* \(#,##0.00\);_(* &quot;-&quot;??_);_(@_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</numFmts>
  <fonts count="12">
    <font>
      <sz val="11"/>
      <name val="ＭＳ 明朝"/>
      <family val="1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FCｺﾞｼｯｸ体(ﾓﾄﾔ)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215" fontId="5" fillId="0" borderId="1" xfId="17" applyNumberFormat="1" applyFont="1" applyFill="1" applyBorder="1" applyAlignment="1">
      <alignment horizontal="center"/>
    </xf>
    <xf numFmtId="215" fontId="5" fillId="0" borderId="2" xfId="17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215" fontId="5" fillId="0" borderId="14" xfId="17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Continuous" vertical="center"/>
    </xf>
    <xf numFmtId="215" fontId="5" fillId="0" borderId="13" xfId="17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57" fontId="5" fillId="0" borderId="18" xfId="0" applyNumberFormat="1" applyFont="1" applyFill="1" applyBorder="1" applyAlignment="1">
      <alignment horizontal="center"/>
    </xf>
    <xf numFmtId="57" fontId="5" fillId="0" borderId="19" xfId="0" applyNumberFormat="1" applyFont="1" applyFill="1" applyBorder="1" applyAlignment="1">
      <alignment horizontal="center"/>
    </xf>
    <xf numFmtId="57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15" fontId="5" fillId="0" borderId="23" xfId="0" applyNumberFormat="1" applyFont="1" applyFill="1" applyBorder="1" applyAlignment="1">
      <alignment horizontal="center" vertical="center"/>
    </xf>
    <xf numFmtId="215" fontId="5" fillId="0" borderId="24" xfId="0" applyNumberFormat="1" applyFont="1" applyFill="1" applyBorder="1" applyAlignment="1">
      <alignment horizontal="center" vertical="center"/>
    </xf>
    <xf numFmtId="215" fontId="5" fillId="0" borderId="25" xfId="17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/>
      <protection locked="0"/>
    </xf>
    <xf numFmtId="38" fontId="5" fillId="0" borderId="28" xfId="17" applyFont="1" applyBorder="1" applyAlignment="1">
      <alignment horizontal="center"/>
    </xf>
    <xf numFmtId="38" fontId="5" fillId="0" borderId="29" xfId="17" applyFont="1" applyBorder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 applyProtection="1">
      <alignment/>
      <protection locked="0"/>
    </xf>
    <xf numFmtId="38" fontId="5" fillId="0" borderId="18" xfId="17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215" fontId="5" fillId="0" borderId="19" xfId="17" applyNumberFormat="1" applyFont="1" applyFill="1" applyBorder="1" applyAlignment="1">
      <alignment horizontal="center"/>
    </xf>
    <xf numFmtId="215" fontId="5" fillId="0" borderId="31" xfId="17" applyNumberFormat="1" applyFont="1" applyFill="1" applyBorder="1" applyAlignment="1">
      <alignment horizontal="center"/>
    </xf>
    <xf numFmtId="0" fontId="5" fillId="0" borderId="32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>
      <alignment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/>
      <protection locked="0"/>
    </xf>
    <xf numFmtId="38" fontId="5" fillId="0" borderId="35" xfId="17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215" fontId="5" fillId="0" borderId="34" xfId="17" applyNumberFormat="1" applyFont="1" applyFill="1" applyBorder="1" applyAlignment="1">
      <alignment horizontal="center"/>
    </xf>
    <xf numFmtId="215" fontId="5" fillId="0" borderId="36" xfId="17" applyNumberFormat="1" applyFont="1" applyFill="1" applyBorder="1" applyAlignment="1">
      <alignment horizontal="center"/>
    </xf>
    <xf numFmtId="0" fontId="5" fillId="0" borderId="37" xfId="0" applyFont="1" applyFill="1" applyBorder="1" applyAlignment="1" applyProtection="1">
      <alignment horizontal="center"/>
      <protection locked="0"/>
    </xf>
    <xf numFmtId="38" fontId="5" fillId="0" borderId="38" xfId="17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5" fillId="0" borderId="28" xfId="17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38" fontId="5" fillId="0" borderId="29" xfId="17" applyFont="1" applyFill="1" applyBorder="1" applyAlignment="1">
      <alignment horizontal="center"/>
    </xf>
    <xf numFmtId="38" fontId="5" fillId="0" borderId="18" xfId="17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38" fontId="5" fillId="0" borderId="38" xfId="17" applyFont="1" applyFill="1" applyBorder="1" applyAlignment="1">
      <alignment horizontal="center"/>
    </xf>
    <xf numFmtId="38" fontId="5" fillId="0" borderId="35" xfId="17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221" fontId="5" fillId="0" borderId="0" xfId="0" applyNumberFormat="1" applyFont="1" applyFill="1" applyAlignment="1">
      <alignment/>
    </xf>
    <xf numFmtId="0" fontId="5" fillId="2" borderId="39" xfId="0" applyFont="1" applyFill="1" applyBorder="1" applyAlignment="1" applyProtection="1">
      <alignment/>
      <protection locked="0"/>
    </xf>
    <xf numFmtId="38" fontId="5" fillId="2" borderId="40" xfId="17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 vertical="center"/>
    </xf>
    <xf numFmtId="215" fontId="5" fillId="2" borderId="39" xfId="17" applyNumberFormat="1" applyFont="1" applyFill="1" applyBorder="1" applyAlignment="1">
      <alignment horizontal="center"/>
    </xf>
    <xf numFmtId="215" fontId="5" fillId="2" borderId="41" xfId="17" applyNumberFormat="1" applyFont="1" applyFill="1" applyBorder="1" applyAlignment="1">
      <alignment horizontal="center"/>
    </xf>
    <xf numFmtId="38" fontId="5" fillId="2" borderId="28" xfId="17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215" fontId="5" fillId="2" borderId="2" xfId="17" applyNumberFormat="1" applyFont="1" applyFill="1" applyBorder="1" applyAlignment="1">
      <alignment horizontal="center"/>
    </xf>
    <xf numFmtId="215" fontId="5" fillId="2" borderId="13" xfId="17" applyNumberFormat="1" applyFont="1" applyFill="1" applyBorder="1" applyAlignment="1">
      <alignment horizontal="center"/>
    </xf>
    <xf numFmtId="215" fontId="5" fillId="2" borderId="42" xfId="17" applyNumberFormat="1" applyFont="1" applyFill="1" applyBorder="1" applyAlignment="1">
      <alignment horizontal="center"/>
    </xf>
    <xf numFmtId="215" fontId="5" fillId="2" borderId="43" xfId="17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Alignment="1" applyProtection="1">
      <alignment/>
      <protection locked="0"/>
    </xf>
    <xf numFmtId="38" fontId="5" fillId="2" borderId="45" xfId="17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 vertical="center"/>
    </xf>
    <xf numFmtId="215" fontId="5" fillId="2" borderId="44" xfId="17" applyNumberFormat="1" applyFont="1" applyFill="1" applyBorder="1" applyAlignment="1">
      <alignment horizontal="center"/>
    </xf>
    <xf numFmtId="215" fontId="5" fillId="2" borderId="46" xfId="17" applyNumberFormat="1" applyFont="1" applyFill="1" applyBorder="1" applyAlignment="1">
      <alignment horizontal="center"/>
    </xf>
    <xf numFmtId="215" fontId="5" fillId="2" borderId="47" xfId="17" applyNumberFormat="1" applyFont="1" applyFill="1" applyBorder="1" applyAlignment="1">
      <alignment horizontal="center"/>
    </xf>
    <xf numFmtId="215" fontId="5" fillId="2" borderId="48" xfId="17" applyNumberFormat="1" applyFont="1" applyFill="1" applyBorder="1" applyAlignment="1">
      <alignment horizontal="center"/>
    </xf>
    <xf numFmtId="215" fontId="5" fillId="2" borderId="49" xfId="17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96</xdr:row>
      <xdr:rowOff>28575</xdr:rowOff>
    </xdr:from>
    <xdr:to>
      <xdr:col>1</xdr:col>
      <xdr:colOff>571500</xdr:colOff>
      <xdr:row>96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90550" y="18392775"/>
          <a:ext cx="704850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98</xdr:row>
      <xdr:rowOff>19050</xdr:rowOff>
    </xdr:from>
    <xdr:to>
      <xdr:col>1</xdr:col>
      <xdr:colOff>962025</xdr:colOff>
      <xdr:row>98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81075" y="18726150"/>
          <a:ext cx="704850" cy="133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4.25"/>
  <cols>
    <col min="1" max="1" width="7.59765625" style="3" customWidth="1"/>
    <col min="2" max="2" width="15.59765625" style="3" bestFit="1" customWidth="1"/>
    <col min="3" max="3" width="8.5" style="3" customWidth="1"/>
    <col min="4" max="4" width="7.59765625" style="3" customWidth="1"/>
    <col min="5" max="16" width="12.69921875" style="4" customWidth="1"/>
    <col min="17" max="16384" width="9" style="4" customWidth="1"/>
  </cols>
  <sheetData>
    <row r="1" ht="21">
      <c r="A1" s="14" t="s">
        <v>68</v>
      </c>
    </row>
    <row r="2" spans="1:16" ht="15" customHeight="1" thickBot="1">
      <c r="A2" s="5"/>
      <c r="E2" s="6"/>
      <c r="F2" s="7"/>
      <c r="G2" s="7"/>
      <c r="H2" s="7"/>
      <c r="I2" s="7"/>
      <c r="J2" s="7"/>
      <c r="K2" s="7"/>
      <c r="L2" s="7" t="s">
        <v>124</v>
      </c>
      <c r="M2" s="7"/>
      <c r="N2" s="7"/>
      <c r="O2" s="7"/>
      <c r="P2" s="7" t="s">
        <v>124</v>
      </c>
    </row>
    <row r="3" spans="1:16" ht="15" customHeight="1">
      <c r="A3" s="15"/>
      <c r="B3" s="16"/>
      <c r="C3" s="16"/>
      <c r="D3" s="17"/>
      <c r="E3" s="33" t="s">
        <v>1</v>
      </c>
      <c r="F3" s="34" t="s">
        <v>2</v>
      </c>
      <c r="G3" s="35" t="s">
        <v>3</v>
      </c>
      <c r="H3" s="18" t="s">
        <v>4</v>
      </c>
      <c r="I3" s="34" t="s">
        <v>5</v>
      </c>
      <c r="J3" s="34" t="s">
        <v>6</v>
      </c>
      <c r="K3" s="35" t="s">
        <v>7</v>
      </c>
      <c r="L3" s="35" t="s">
        <v>8</v>
      </c>
      <c r="M3" s="35" t="s">
        <v>9</v>
      </c>
      <c r="N3" s="34" t="s">
        <v>10</v>
      </c>
      <c r="O3" s="34" t="s">
        <v>11</v>
      </c>
      <c r="P3" s="17"/>
    </row>
    <row r="4" spans="1:16" ht="15" customHeight="1">
      <c r="A4" s="19" t="s">
        <v>12</v>
      </c>
      <c r="B4" s="8" t="s">
        <v>13</v>
      </c>
      <c r="C4" s="8" t="s">
        <v>14</v>
      </c>
      <c r="D4" s="20" t="s">
        <v>15</v>
      </c>
      <c r="E4" s="30">
        <v>38226</v>
      </c>
      <c r="F4" s="31">
        <v>38240</v>
      </c>
      <c r="G4" s="32">
        <v>38258</v>
      </c>
      <c r="H4" s="31">
        <v>38273</v>
      </c>
      <c r="I4" s="31">
        <v>38287</v>
      </c>
      <c r="J4" s="31">
        <v>38317</v>
      </c>
      <c r="K4" s="32">
        <v>38338</v>
      </c>
      <c r="L4" s="32">
        <v>38378</v>
      </c>
      <c r="M4" s="31">
        <v>38406</v>
      </c>
      <c r="N4" s="31">
        <v>38464</v>
      </c>
      <c r="O4" s="31">
        <v>38527</v>
      </c>
      <c r="P4" s="36" t="s">
        <v>67</v>
      </c>
    </row>
    <row r="5" spans="1:16" ht="15" customHeight="1">
      <c r="A5" s="21"/>
      <c r="B5" s="9"/>
      <c r="C5" s="9"/>
      <c r="D5" s="22"/>
      <c r="E5" s="10"/>
      <c r="F5" s="10"/>
      <c r="G5" s="11"/>
      <c r="H5" s="10"/>
      <c r="I5" s="10"/>
      <c r="J5" s="11"/>
      <c r="K5" s="10"/>
      <c r="L5" s="10"/>
      <c r="M5" s="10"/>
      <c r="N5" s="10"/>
      <c r="O5" s="10"/>
      <c r="P5" s="23"/>
    </row>
    <row r="6" spans="1:16" ht="15" customHeight="1">
      <c r="A6" s="43" t="s">
        <v>16</v>
      </c>
      <c r="B6" s="45" t="s">
        <v>69</v>
      </c>
      <c r="C6" s="46" t="s">
        <v>19</v>
      </c>
      <c r="D6" s="24" t="s">
        <v>18</v>
      </c>
      <c r="E6" s="1">
        <v>13018</v>
      </c>
      <c r="F6" s="1"/>
      <c r="G6" s="1">
        <v>13001</v>
      </c>
      <c r="H6" s="1"/>
      <c r="I6" s="1">
        <v>13206</v>
      </c>
      <c r="J6" s="1">
        <v>13250</v>
      </c>
      <c r="K6" s="1">
        <v>13000</v>
      </c>
      <c r="L6" s="1">
        <v>12601</v>
      </c>
      <c r="M6" s="1">
        <v>12601</v>
      </c>
      <c r="N6" s="1">
        <v>12607</v>
      </c>
      <c r="O6" s="1">
        <v>12717</v>
      </c>
      <c r="P6" s="25">
        <v>12888</v>
      </c>
    </row>
    <row r="7" spans="1:16" ht="15" customHeight="1">
      <c r="A7" s="40"/>
      <c r="B7" s="41" t="s">
        <v>70</v>
      </c>
      <c r="C7" s="47" t="s">
        <v>19</v>
      </c>
      <c r="D7" s="24" t="s">
        <v>18</v>
      </c>
      <c r="E7" s="1">
        <v>13077</v>
      </c>
      <c r="F7" s="1"/>
      <c r="G7" s="1">
        <v>13003</v>
      </c>
      <c r="H7" s="1"/>
      <c r="I7" s="1">
        <v>13431</v>
      </c>
      <c r="J7" s="1">
        <v>13480</v>
      </c>
      <c r="K7" s="1">
        <v>13100</v>
      </c>
      <c r="L7" s="1">
        <v>12635</v>
      </c>
      <c r="M7" s="1">
        <v>12600</v>
      </c>
      <c r="N7" s="1">
        <v>12603</v>
      </c>
      <c r="O7" s="1">
        <v>12679</v>
      </c>
      <c r="P7" s="25">
        <v>12906</v>
      </c>
    </row>
    <row r="8" spans="1:16" ht="15" customHeight="1">
      <c r="A8" s="42" t="s">
        <v>20</v>
      </c>
      <c r="B8" s="41" t="s">
        <v>21</v>
      </c>
      <c r="C8" s="47" t="s">
        <v>19</v>
      </c>
      <c r="D8" s="24" t="s">
        <v>18</v>
      </c>
      <c r="E8" s="1"/>
      <c r="F8" s="1"/>
      <c r="G8" s="1">
        <v>12501</v>
      </c>
      <c r="H8" s="1"/>
      <c r="I8" s="1">
        <v>12558</v>
      </c>
      <c r="J8" s="1">
        <v>12569</v>
      </c>
      <c r="K8" s="1">
        <v>12569</v>
      </c>
      <c r="L8" s="1">
        <v>12569</v>
      </c>
      <c r="M8" s="1">
        <v>12569</v>
      </c>
      <c r="N8" s="1">
        <v>12583</v>
      </c>
      <c r="O8" s="1">
        <v>12782</v>
      </c>
      <c r="P8" s="25">
        <v>12577</v>
      </c>
    </row>
    <row r="9" spans="1:16" ht="15" customHeight="1">
      <c r="A9" s="43"/>
      <c r="B9" s="41" t="s">
        <v>22</v>
      </c>
      <c r="C9" s="47" t="s">
        <v>19</v>
      </c>
      <c r="D9" s="24" t="s">
        <v>18</v>
      </c>
      <c r="E9" s="1"/>
      <c r="F9" s="1"/>
      <c r="G9" s="1">
        <v>14000</v>
      </c>
      <c r="H9" s="1"/>
      <c r="I9" s="1">
        <v>14001</v>
      </c>
      <c r="J9" s="1">
        <v>14001</v>
      </c>
      <c r="K9" s="1">
        <v>14000</v>
      </c>
      <c r="L9" s="1">
        <v>14000</v>
      </c>
      <c r="M9" s="1">
        <v>13600</v>
      </c>
      <c r="N9" s="1">
        <v>13601</v>
      </c>
      <c r="O9" s="1">
        <v>14161</v>
      </c>
      <c r="P9" s="25">
        <v>13956</v>
      </c>
    </row>
    <row r="10" spans="1:16" ht="15" customHeight="1">
      <c r="A10" s="40"/>
      <c r="B10" s="41" t="s">
        <v>23</v>
      </c>
      <c r="C10" s="47" t="s">
        <v>19</v>
      </c>
      <c r="D10" s="24" t="s">
        <v>18</v>
      </c>
      <c r="E10" s="1"/>
      <c r="F10" s="1"/>
      <c r="G10" s="1">
        <v>13000</v>
      </c>
      <c r="H10" s="1"/>
      <c r="I10" s="1">
        <v>13015</v>
      </c>
      <c r="J10" s="1">
        <v>13004</v>
      </c>
      <c r="K10" s="1">
        <v>13000</v>
      </c>
      <c r="L10" s="1">
        <v>13000</v>
      </c>
      <c r="M10" s="1">
        <v>12603</v>
      </c>
      <c r="N10" s="1">
        <v>12605</v>
      </c>
      <c r="O10" s="1">
        <v>13152</v>
      </c>
      <c r="P10" s="25">
        <v>12947</v>
      </c>
    </row>
    <row r="11" spans="1:16" ht="15" customHeight="1">
      <c r="A11" s="42" t="s">
        <v>24</v>
      </c>
      <c r="B11" s="41" t="s">
        <v>71</v>
      </c>
      <c r="C11" s="47" t="s">
        <v>19</v>
      </c>
      <c r="D11" s="24" t="s">
        <v>18</v>
      </c>
      <c r="E11" s="1"/>
      <c r="F11" s="1"/>
      <c r="G11" s="1">
        <v>15300</v>
      </c>
      <c r="H11" s="1"/>
      <c r="I11" s="1">
        <v>15327</v>
      </c>
      <c r="J11" s="1">
        <v>15300</v>
      </c>
      <c r="K11" s="1">
        <v>15100</v>
      </c>
      <c r="L11" s="1">
        <v>14200</v>
      </c>
      <c r="M11" s="1">
        <v>14200</v>
      </c>
      <c r="N11" s="1">
        <v>14373</v>
      </c>
      <c r="O11" s="1">
        <v>15314</v>
      </c>
      <c r="P11" s="25">
        <v>14840</v>
      </c>
    </row>
    <row r="12" spans="1:16" ht="15" customHeight="1">
      <c r="A12" s="40"/>
      <c r="B12" s="41" t="s">
        <v>72</v>
      </c>
      <c r="C12" s="47" t="s">
        <v>17</v>
      </c>
      <c r="D12" s="24" t="s">
        <v>18</v>
      </c>
      <c r="E12" s="1"/>
      <c r="F12" s="1"/>
      <c r="G12" s="1">
        <v>15602</v>
      </c>
      <c r="H12" s="1"/>
      <c r="I12" s="1">
        <v>15607</v>
      </c>
      <c r="J12" s="1">
        <v>15501</v>
      </c>
      <c r="K12" s="1">
        <v>15300</v>
      </c>
      <c r="L12" s="1">
        <v>14502</v>
      </c>
      <c r="M12" s="1">
        <v>14501</v>
      </c>
      <c r="N12" s="1">
        <v>14543</v>
      </c>
      <c r="O12" s="1">
        <v>15615</v>
      </c>
      <c r="P12" s="25">
        <v>15062</v>
      </c>
    </row>
    <row r="13" spans="1:16" ht="15" customHeight="1">
      <c r="A13" s="42" t="s">
        <v>27</v>
      </c>
      <c r="B13" s="41" t="s">
        <v>73</v>
      </c>
      <c r="C13" s="47" t="s">
        <v>19</v>
      </c>
      <c r="D13" s="24" t="s">
        <v>18</v>
      </c>
      <c r="E13" s="1"/>
      <c r="F13" s="1"/>
      <c r="G13" s="1">
        <v>15501</v>
      </c>
      <c r="H13" s="1"/>
      <c r="I13" s="1">
        <v>15521</v>
      </c>
      <c r="J13" s="1">
        <v>15500</v>
      </c>
      <c r="K13" s="1">
        <v>15300</v>
      </c>
      <c r="L13" s="1">
        <v>15000</v>
      </c>
      <c r="M13" s="1">
        <v>15000</v>
      </c>
      <c r="N13" s="1">
        <v>15000</v>
      </c>
      <c r="O13" s="1">
        <v>15048</v>
      </c>
      <c r="P13" s="25">
        <v>15226</v>
      </c>
    </row>
    <row r="14" spans="1:16" ht="15" customHeight="1">
      <c r="A14" s="40"/>
      <c r="B14" s="41" t="s">
        <v>72</v>
      </c>
      <c r="C14" s="47" t="s">
        <v>19</v>
      </c>
      <c r="D14" s="24" t="s">
        <v>18</v>
      </c>
      <c r="E14" s="1"/>
      <c r="F14" s="1"/>
      <c r="G14" s="1">
        <v>15500</v>
      </c>
      <c r="H14" s="1"/>
      <c r="I14" s="1">
        <v>15501</v>
      </c>
      <c r="J14" s="1">
        <v>15500</v>
      </c>
      <c r="K14" s="1">
        <v>15300</v>
      </c>
      <c r="L14" s="1">
        <v>15000</v>
      </c>
      <c r="M14" s="1">
        <v>15000</v>
      </c>
      <c r="N14" s="1">
        <v>15005</v>
      </c>
      <c r="O14" s="1">
        <v>16585</v>
      </c>
      <c r="P14" s="25">
        <v>15470</v>
      </c>
    </row>
    <row r="15" spans="1:16" ht="15" customHeight="1">
      <c r="A15" s="44" t="s">
        <v>28</v>
      </c>
      <c r="B15" s="41" t="s">
        <v>25</v>
      </c>
      <c r="C15" s="47" t="s">
        <v>19</v>
      </c>
      <c r="D15" s="24" t="s">
        <v>18</v>
      </c>
      <c r="E15" s="1"/>
      <c r="F15" s="1"/>
      <c r="G15" s="1">
        <v>15860</v>
      </c>
      <c r="H15" s="1"/>
      <c r="I15" s="1">
        <v>15872</v>
      </c>
      <c r="J15" s="1">
        <v>15850</v>
      </c>
      <c r="K15" s="1">
        <v>15353</v>
      </c>
      <c r="L15" s="1">
        <v>15350</v>
      </c>
      <c r="M15" s="1">
        <v>15350</v>
      </c>
      <c r="N15" s="1">
        <v>15360</v>
      </c>
      <c r="O15" s="1"/>
      <c r="P15" s="25">
        <v>15646</v>
      </c>
    </row>
    <row r="16" spans="1:16" ht="15" customHeight="1">
      <c r="A16" s="42" t="s">
        <v>29</v>
      </c>
      <c r="B16" s="41" t="s">
        <v>74</v>
      </c>
      <c r="C16" s="47" t="s">
        <v>31</v>
      </c>
      <c r="D16" s="24" t="s">
        <v>18</v>
      </c>
      <c r="E16" s="1"/>
      <c r="F16" s="1"/>
      <c r="G16" s="1"/>
      <c r="H16" s="1"/>
      <c r="I16" s="1">
        <v>16810</v>
      </c>
      <c r="J16" s="1">
        <v>16724</v>
      </c>
      <c r="K16" s="1">
        <v>16582</v>
      </c>
      <c r="L16" s="1">
        <v>16325</v>
      </c>
      <c r="M16" s="1">
        <v>16030</v>
      </c>
      <c r="N16" s="1">
        <v>16018</v>
      </c>
      <c r="O16" s="1">
        <v>16892</v>
      </c>
      <c r="P16" s="25">
        <v>16405</v>
      </c>
    </row>
    <row r="17" spans="1:16" ht="15" customHeight="1">
      <c r="A17" s="43"/>
      <c r="B17" s="41" t="s">
        <v>71</v>
      </c>
      <c r="C17" s="47" t="s">
        <v>31</v>
      </c>
      <c r="D17" s="24" t="s">
        <v>18</v>
      </c>
      <c r="E17" s="1"/>
      <c r="F17" s="1"/>
      <c r="G17" s="1">
        <v>15340</v>
      </c>
      <c r="H17" s="1"/>
      <c r="I17" s="1">
        <v>15321</v>
      </c>
      <c r="J17" s="1">
        <v>15303</v>
      </c>
      <c r="K17" s="1">
        <v>15176</v>
      </c>
      <c r="L17" s="1">
        <v>15022</v>
      </c>
      <c r="M17" s="1">
        <v>14818</v>
      </c>
      <c r="N17" s="1">
        <v>14816</v>
      </c>
      <c r="O17" s="1">
        <v>15219</v>
      </c>
      <c r="P17" s="25">
        <v>15074</v>
      </c>
    </row>
    <row r="18" spans="1:16" ht="15" customHeight="1">
      <c r="A18" s="43"/>
      <c r="B18" s="80" t="s">
        <v>75</v>
      </c>
      <c r="C18" s="81" t="s">
        <v>31</v>
      </c>
      <c r="D18" s="82" t="s">
        <v>18</v>
      </c>
      <c r="E18" s="83"/>
      <c r="F18" s="83"/>
      <c r="G18" s="83">
        <v>15604</v>
      </c>
      <c r="H18" s="83"/>
      <c r="I18" s="83">
        <v>15608</v>
      </c>
      <c r="J18" s="83">
        <v>15593</v>
      </c>
      <c r="K18" s="83">
        <v>15405</v>
      </c>
      <c r="L18" s="83">
        <v>15163</v>
      </c>
      <c r="M18" s="83">
        <v>15067</v>
      </c>
      <c r="N18" s="83">
        <v>15092</v>
      </c>
      <c r="O18" s="83">
        <v>15454</v>
      </c>
      <c r="P18" s="84">
        <v>15314</v>
      </c>
    </row>
    <row r="19" spans="1:16" ht="15" customHeight="1">
      <c r="A19" s="43"/>
      <c r="B19" s="92" t="s">
        <v>32</v>
      </c>
      <c r="C19" s="93" t="s">
        <v>31</v>
      </c>
      <c r="D19" s="94" t="s">
        <v>18</v>
      </c>
      <c r="E19" s="95"/>
      <c r="F19" s="95"/>
      <c r="G19" s="95">
        <v>15300</v>
      </c>
      <c r="H19" s="95"/>
      <c r="I19" s="95">
        <v>15300</v>
      </c>
      <c r="J19" s="95">
        <v>15300</v>
      </c>
      <c r="K19" s="95">
        <v>15300</v>
      </c>
      <c r="L19" s="95">
        <v>14850</v>
      </c>
      <c r="M19" s="95">
        <v>14800</v>
      </c>
      <c r="N19" s="95">
        <v>15151</v>
      </c>
      <c r="O19" s="95"/>
      <c r="P19" s="96">
        <v>15127</v>
      </c>
    </row>
    <row r="20" spans="1:16" ht="15" customHeight="1">
      <c r="A20" s="40"/>
      <c r="B20" s="91" t="s">
        <v>119</v>
      </c>
      <c r="C20" s="85"/>
      <c r="D20" s="86"/>
      <c r="E20" s="87"/>
      <c r="F20" s="87"/>
      <c r="G20" s="87">
        <v>15568</v>
      </c>
      <c r="H20" s="87"/>
      <c r="I20" s="87">
        <v>15580</v>
      </c>
      <c r="J20" s="87">
        <v>15551</v>
      </c>
      <c r="K20" s="87">
        <v>15390</v>
      </c>
      <c r="L20" s="87">
        <v>15118</v>
      </c>
      <c r="M20" s="87">
        <v>15049</v>
      </c>
      <c r="N20" s="87">
        <v>15100</v>
      </c>
      <c r="O20" s="87">
        <v>15454</v>
      </c>
      <c r="P20" s="88">
        <v>15295</v>
      </c>
    </row>
    <row r="21" spans="1:16" ht="15" customHeight="1">
      <c r="A21" s="42" t="s">
        <v>33</v>
      </c>
      <c r="B21" s="41" t="s">
        <v>74</v>
      </c>
      <c r="C21" s="47" t="s">
        <v>19</v>
      </c>
      <c r="D21" s="24" t="s">
        <v>18</v>
      </c>
      <c r="E21" s="1"/>
      <c r="F21" s="1"/>
      <c r="G21" s="1"/>
      <c r="H21" s="1"/>
      <c r="I21" s="1">
        <v>16500</v>
      </c>
      <c r="J21" s="1">
        <v>16501</v>
      </c>
      <c r="K21" s="1">
        <v>16301</v>
      </c>
      <c r="L21" s="1">
        <v>16100</v>
      </c>
      <c r="M21" s="1">
        <v>15951</v>
      </c>
      <c r="N21" s="1">
        <v>15951</v>
      </c>
      <c r="O21" s="1"/>
      <c r="P21" s="25">
        <v>16217</v>
      </c>
    </row>
    <row r="22" spans="1:16" ht="15" customHeight="1">
      <c r="A22" s="43"/>
      <c r="B22" s="41" t="s">
        <v>73</v>
      </c>
      <c r="C22" s="47" t="s">
        <v>19</v>
      </c>
      <c r="D22" s="24" t="s">
        <v>18</v>
      </c>
      <c r="E22" s="1"/>
      <c r="F22" s="1"/>
      <c r="G22" s="1">
        <v>15300</v>
      </c>
      <c r="H22" s="1"/>
      <c r="I22" s="1">
        <v>15301</v>
      </c>
      <c r="J22" s="1">
        <v>15300</v>
      </c>
      <c r="K22" s="1">
        <v>15100</v>
      </c>
      <c r="L22" s="1">
        <v>14900</v>
      </c>
      <c r="M22" s="1">
        <v>14700</v>
      </c>
      <c r="N22" s="1"/>
      <c r="O22" s="1"/>
      <c r="P22" s="25">
        <v>15091</v>
      </c>
    </row>
    <row r="23" spans="1:16" ht="15" customHeight="1">
      <c r="A23" s="43"/>
      <c r="B23" s="41" t="s">
        <v>75</v>
      </c>
      <c r="C23" s="47" t="s">
        <v>19</v>
      </c>
      <c r="D23" s="24" t="s">
        <v>18</v>
      </c>
      <c r="E23" s="1"/>
      <c r="F23" s="1"/>
      <c r="G23" s="1">
        <v>15501</v>
      </c>
      <c r="H23" s="1"/>
      <c r="I23" s="1">
        <v>15500</v>
      </c>
      <c r="J23" s="1">
        <v>15500</v>
      </c>
      <c r="K23" s="1">
        <v>15300</v>
      </c>
      <c r="L23" s="1">
        <v>15100</v>
      </c>
      <c r="M23" s="1">
        <v>14942</v>
      </c>
      <c r="N23" s="1">
        <v>14953</v>
      </c>
      <c r="O23" s="1">
        <v>15266</v>
      </c>
      <c r="P23" s="25">
        <v>15235</v>
      </c>
    </row>
    <row r="24" spans="1:16" ht="15" customHeight="1">
      <c r="A24" s="40"/>
      <c r="B24" s="41" t="s">
        <v>72</v>
      </c>
      <c r="C24" s="47" t="s">
        <v>19</v>
      </c>
      <c r="D24" s="24" t="s">
        <v>18</v>
      </c>
      <c r="E24" s="1"/>
      <c r="F24" s="1"/>
      <c r="G24" s="1">
        <v>15457</v>
      </c>
      <c r="H24" s="1"/>
      <c r="I24" s="1">
        <v>15408</v>
      </c>
      <c r="J24" s="1">
        <v>15401</v>
      </c>
      <c r="K24" s="1">
        <v>15202</v>
      </c>
      <c r="L24" s="1">
        <v>14901</v>
      </c>
      <c r="M24" s="1">
        <v>14731</v>
      </c>
      <c r="N24" s="1">
        <v>14731</v>
      </c>
      <c r="O24" s="1">
        <v>14946</v>
      </c>
      <c r="P24" s="25">
        <v>15052</v>
      </c>
    </row>
    <row r="25" spans="1:16" ht="15" customHeight="1">
      <c r="A25" s="42" t="s">
        <v>34</v>
      </c>
      <c r="B25" s="80" t="s">
        <v>74</v>
      </c>
      <c r="C25" s="81" t="s">
        <v>35</v>
      </c>
      <c r="D25" s="82" t="s">
        <v>18</v>
      </c>
      <c r="E25" s="97"/>
      <c r="F25" s="83"/>
      <c r="G25" s="83">
        <v>16009</v>
      </c>
      <c r="H25" s="83"/>
      <c r="I25" s="83">
        <v>15701</v>
      </c>
      <c r="J25" s="83">
        <v>15700</v>
      </c>
      <c r="K25" s="83">
        <v>15307</v>
      </c>
      <c r="L25" s="83">
        <v>15304</v>
      </c>
      <c r="M25" s="83">
        <v>15008</v>
      </c>
      <c r="N25" s="83">
        <v>15930</v>
      </c>
      <c r="O25" s="83"/>
      <c r="P25" s="84">
        <v>15577</v>
      </c>
    </row>
    <row r="26" spans="1:16" ht="15" customHeight="1">
      <c r="A26" s="43"/>
      <c r="B26" s="92" t="s">
        <v>30</v>
      </c>
      <c r="C26" s="93" t="s">
        <v>35</v>
      </c>
      <c r="D26" s="94" t="s">
        <v>18</v>
      </c>
      <c r="E26" s="98"/>
      <c r="F26" s="95"/>
      <c r="G26" s="95">
        <v>16150</v>
      </c>
      <c r="H26" s="95"/>
      <c r="I26" s="95">
        <v>15500</v>
      </c>
      <c r="J26" s="95">
        <v>15500</v>
      </c>
      <c r="K26" s="95">
        <v>15100</v>
      </c>
      <c r="L26" s="95"/>
      <c r="M26" s="95"/>
      <c r="N26" s="95"/>
      <c r="O26" s="95"/>
      <c r="P26" s="96">
        <v>15544</v>
      </c>
    </row>
    <row r="27" spans="1:16" ht="15" customHeight="1">
      <c r="A27" s="43"/>
      <c r="B27" s="91" t="s">
        <v>119</v>
      </c>
      <c r="C27" s="85"/>
      <c r="D27" s="86"/>
      <c r="E27" s="99"/>
      <c r="F27" s="89"/>
      <c r="G27" s="89">
        <v>16030</v>
      </c>
      <c r="H27" s="89"/>
      <c r="I27" s="89">
        <v>15629</v>
      </c>
      <c r="J27" s="89">
        <v>15667</v>
      </c>
      <c r="K27" s="89">
        <v>15288</v>
      </c>
      <c r="L27" s="89">
        <v>15304</v>
      </c>
      <c r="M27" s="89">
        <v>15008</v>
      </c>
      <c r="N27" s="89">
        <v>15930</v>
      </c>
      <c r="O27" s="89"/>
      <c r="P27" s="90">
        <v>15574</v>
      </c>
    </row>
    <row r="28" spans="1:16" ht="15" customHeight="1">
      <c r="A28" s="43"/>
      <c r="B28" s="41" t="s">
        <v>74</v>
      </c>
      <c r="C28" s="47" t="s">
        <v>36</v>
      </c>
      <c r="D28" s="24" t="s">
        <v>18</v>
      </c>
      <c r="E28" s="1"/>
      <c r="F28" s="1"/>
      <c r="G28" s="1">
        <v>17000</v>
      </c>
      <c r="H28" s="1"/>
      <c r="I28" s="1">
        <v>16801</v>
      </c>
      <c r="J28" s="1">
        <v>16800</v>
      </c>
      <c r="K28" s="1">
        <v>16809</v>
      </c>
      <c r="L28" s="1">
        <v>16813</v>
      </c>
      <c r="M28" s="1">
        <v>16110</v>
      </c>
      <c r="N28" s="1">
        <v>16528</v>
      </c>
      <c r="O28" s="1"/>
      <c r="P28" s="25">
        <v>16699</v>
      </c>
    </row>
    <row r="29" spans="1:16" ht="15" customHeight="1">
      <c r="A29" s="43"/>
      <c r="B29" s="41" t="s">
        <v>74</v>
      </c>
      <c r="C29" s="47" t="s">
        <v>37</v>
      </c>
      <c r="D29" s="24" t="s">
        <v>18</v>
      </c>
      <c r="E29" s="1"/>
      <c r="F29" s="1"/>
      <c r="G29" s="1">
        <v>15800</v>
      </c>
      <c r="H29" s="1"/>
      <c r="I29" s="1">
        <v>15501</v>
      </c>
      <c r="J29" s="1">
        <v>15502</v>
      </c>
      <c r="K29" s="1">
        <v>14811</v>
      </c>
      <c r="L29" s="1">
        <v>14834</v>
      </c>
      <c r="M29" s="1">
        <v>14720</v>
      </c>
      <c r="N29" s="1">
        <v>15524</v>
      </c>
      <c r="O29" s="1"/>
      <c r="P29" s="25">
        <v>15201</v>
      </c>
    </row>
    <row r="30" spans="1:16" ht="15" customHeight="1">
      <c r="A30" s="43"/>
      <c r="B30" s="80" t="s">
        <v>72</v>
      </c>
      <c r="C30" s="81" t="s">
        <v>17</v>
      </c>
      <c r="D30" s="82" t="s">
        <v>18</v>
      </c>
      <c r="E30" s="97"/>
      <c r="F30" s="83"/>
      <c r="G30" s="83">
        <v>15500</v>
      </c>
      <c r="H30" s="83"/>
      <c r="I30" s="83">
        <v>15215</v>
      </c>
      <c r="J30" s="83">
        <v>15224</v>
      </c>
      <c r="K30" s="83">
        <v>14750</v>
      </c>
      <c r="L30" s="83">
        <v>14751</v>
      </c>
      <c r="M30" s="83">
        <v>14519</v>
      </c>
      <c r="N30" s="83">
        <v>14681</v>
      </c>
      <c r="O30" s="83"/>
      <c r="P30" s="84">
        <v>14870</v>
      </c>
    </row>
    <row r="31" spans="1:16" ht="15" customHeight="1">
      <c r="A31" s="43"/>
      <c r="B31" s="92" t="s">
        <v>26</v>
      </c>
      <c r="C31" s="93" t="s">
        <v>17</v>
      </c>
      <c r="D31" s="94" t="s">
        <v>18</v>
      </c>
      <c r="E31" s="98"/>
      <c r="F31" s="95"/>
      <c r="G31" s="95">
        <v>15150</v>
      </c>
      <c r="H31" s="95"/>
      <c r="I31" s="95">
        <v>15000</v>
      </c>
      <c r="J31" s="95">
        <v>15000</v>
      </c>
      <c r="K31" s="95">
        <v>14500</v>
      </c>
      <c r="L31" s="95"/>
      <c r="M31" s="95"/>
      <c r="N31" s="95"/>
      <c r="O31" s="95"/>
      <c r="P31" s="96">
        <v>14936</v>
      </c>
    </row>
    <row r="32" spans="1:16" ht="15" customHeight="1">
      <c r="A32" s="43"/>
      <c r="B32" s="91" t="s">
        <v>119</v>
      </c>
      <c r="C32" s="85"/>
      <c r="D32" s="86"/>
      <c r="E32" s="99"/>
      <c r="F32" s="89"/>
      <c r="G32" s="89">
        <v>15442</v>
      </c>
      <c r="H32" s="89"/>
      <c r="I32" s="89">
        <v>15203</v>
      </c>
      <c r="J32" s="89">
        <v>15187</v>
      </c>
      <c r="K32" s="89">
        <v>14727</v>
      </c>
      <c r="L32" s="89">
        <v>14751</v>
      </c>
      <c r="M32" s="89">
        <v>14519</v>
      </c>
      <c r="N32" s="89">
        <v>14681</v>
      </c>
      <c r="O32" s="89"/>
      <c r="P32" s="90">
        <v>14874</v>
      </c>
    </row>
    <row r="33" spans="1:16" ht="15" customHeight="1">
      <c r="A33" s="42" t="s">
        <v>38</v>
      </c>
      <c r="B33" s="41" t="s">
        <v>30</v>
      </c>
      <c r="C33" s="47" t="s">
        <v>17</v>
      </c>
      <c r="D33" s="24" t="s">
        <v>18</v>
      </c>
      <c r="E33" s="1">
        <v>15932</v>
      </c>
      <c r="F33" s="1"/>
      <c r="G33" s="1">
        <v>15882</v>
      </c>
      <c r="H33" s="1"/>
      <c r="I33" s="1">
        <v>15781</v>
      </c>
      <c r="J33" s="1">
        <v>15732</v>
      </c>
      <c r="K33" s="1">
        <v>15680</v>
      </c>
      <c r="L33" s="1">
        <v>15680</v>
      </c>
      <c r="M33" s="1">
        <v>15393</v>
      </c>
      <c r="N33" s="1">
        <v>15386</v>
      </c>
      <c r="O33" s="1">
        <v>16516</v>
      </c>
      <c r="P33" s="25">
        <v>15723</v>
      </c>
    </row>
    <row r="34" spans="1:16" ht="15" customHeight="1">
      <c r="A34" s="43"/>
      <c r="B34" s="41" t="s">
        <v>25</v>
      </c>
      <c r="C34" s="47" t="s">
        <v>19</v>
      </c>
      <c r="D34" s="24" t="s">
        <v>18</v>
      </c>
      <c r="E34" s="1">
        <v>14872</v>
      </c>
      <c r="F34" s="1"/>
      <c r="G34" s="1">
        <v>14569</v>
      </c>
      <c r="H34" s="1"/>
      <c r="I34" s="1">
        <v>14569</v>
      </c>
      <c r="J34" s="1">
        <v>14500</v>
      </c>
      <c r="K34" s="1">
        <v>14502</v>
      </c>
      <c r="L34" s="1"/>
      <c r="M34" s="1">
        <v>14200</v>
      </c>
      <c r="N34" s="1">
        <v>14200</v>
      </c>
      <c r="O34" s="1"/>
      <c r="P34" s="25">
        <v>14529</v>
      </c>
    </row>
    <row r="35" spans="1:16" ht="15" customHeight="1">
      <c r="A35" s="40"/>
      <c r="B35" s="41" t="s">
        <v>26</v>
      </c>
      <c r="C35" s="47" t="s">
        <v>19</v>
      </c>
      <c r="D35" s="24" t="s">
        <v>18</v>
      </c>
      <c r="E35" s="1" t="s">
        <v>83</v>
      </c>
      <c r="F35" s="1"/>
      <c r="G35" s="1" t="s">
        <v>83</v>
      </c>
      <c r="H35" s="1"/>
      <c r="I35" s="1">
        <v>14382</v>
      </c>
      <c r="J35" s="1"/>
      <c r="K35" s="1"/>
      <c r="L35" s="1">
        <v>14180</v>
      </c>
      <c r="M35" s="1"/>
      <c r="N35" s="1"/>
      <c r="O35" s="1"/>
      <c r="P35" s="25">
        <v>14238</v>
      </c>
    </row>
    <row r="36" spans="1:16" ht="15" customHeight="1">
      <c r="A36" s="42" t="s">
        <v>40</v>
      </c>
      <c r="B36" s="41" t="s">
        <v>74</v>
      </c>
      <c r="C36" s="47" t="s">
        <v>17</v>
      </c>
      <c r="D36" s="24" t="s">
        <v>18</v>
      </c>
      <c r="E36" s="1"/>
      <c r="F36" s="1">
        <v>16000</v>
      </c>
      <c r="G36" s="1">
        <v>16000</v>
      </c>
      <c r="H36" s="1"/>
      <c r="I36" s="1">
        <v>15801</v>
      </c>
      <c r="J36" s="1">
        <v>15800</v>
      </c>
      <c r="K36" s="1">
        <v>15800</v>
      </c>
      <c r="L36" s="1">
        <v>15093</v>
      </c>
      <c r="M36" s="1">
        <v>15087</v>
      </c>
      <c r="N36" s="1">
        <v>15185</v>
      </c>
      <c r="O36" s="1">
        <v>16557</v>
      </c>
      <c r="P36" s="25">
        <v>15553</v>
      </c>
    </row>
    <row r="37" spans="1:16" ht="15" customHeight="1">
      <c r="A37" s="43"/>
      <c r="B37" s="41" t="s">
        <v>96</v>
      </c>
      <c r="C37" s="47" t="s">
        <v>19</v>
      </c>
      <c r="D37" s="24" t="s">
        <v>18</v>
      </c>
      <c r="E37" s="1"/>
      <c r="F37" s="1"/>
      <c r="G37" s="1"/>
      <c r="H37" s="1"/>
      <c r="I37" s="1"/>
      <c r="J37" s="1">
        <v>12900</v>
      </c>
      <c r="K37" s="1">
        <v>12900</v>
      </c>
      <c r="L37" s="1">
        <v>12900</v>
      </c>
      <c r="M37" s="1">
        <v>12500</v>
      </c>
      <c r="N37" s="1"/>
      <c r="O37" s="1"/>
      <c r="P37" s="25">
        <v>12793</v>
      </c>
    </row>
    <row r="38" spans="1:16" ht="15" customHeight="1">
      <c r="A38" s="43"/>
      <c r="B38" s="41" t="s">
        <v>72</v>
      </c>
      <c r="C38" s="47" t="s">
        <v>19</v>
      </c>
      <c r="D38" s="24" t="s">
        <v>18</v>
      </c>
      <c r="E38" s="1"/>
      <c r="F38" s="1">
        <v>14500</v>
      </c>
      <c r="G38" s="1">
        <v>14500</v>
      </c>
      <c r="H38" s="1"/>
      <c r="I38" s="1">
        <v>14500</v>
      </c>
      <c r="J38" s="1"/>
      <c r="K38" s="1">
        <v>14000</v>
      </c>
      <c r="L38" s="1">
        <v>14000</v>
      </c>
      <c r="M38" s="1">
        <v>13500</v>
      </c>
      <c r="N38" s="1"/>
      <c r="O38" s="1"/>
      <c r="P38" s="25">
        <v>14045</v>
      </c>
    </row>
    <row r="39" spans="1:16" ht="15" customHeight="1">
      <c r="A39" s="40"/>
      <c r="B39" s="41" t="s">
        <v>76</v>
      </c>
      <c r="C39" s="47" t="s">
        <v>19</v>
      </c>
      <c r="D39" s="24" t="s">
        <v>18</v>
      </c>
      <c r="E39" s="1"/>
      <c r="F39" s="1"/>
      <c r="G39" s="1">
        <v>13000</v>
      </c>
      <c r="H39" s="1"/>
      <c r="I39" s="1">
        <v>13000</v>
      </c>
      <c r="J39" s="1">
        <v>13000</v>
      </c>
      <c r="K39" s="1">
        <v>13000</v>
      </c>
      <c r="L39" s="1">
        <v>13000</v>
      </c>
      <c r="M39" s="1">
        <v>12613</v>
      </c>
      <c r="N39" s="1"/>
      <c r="O39" s="1"/>
      <c r="P39" s="25">
        <v>12949</v>
      </c>
    </row>
    <row r="40" spans="1:16" ht="15" customHeight="1">
      <c r="A40" s="44" t="s">
        <v>103</v>
      </c>
      <c r="B40" s="41" t="s">
        <v>104</v>
      </c>
      <c r="C40" s="47" t="s">
        <v>19</v>
      </c>
      <c r="D40" s="24" t="s">
        <v>18</v>
      </c>
      <c r="E40" s="1"/>
      <c r="F40" s="1"/>
      <c r="G40" s="1"/>
      <c r="H40" s="1"/>
      <c r="I40" s="1"/>
      <c r="J40" s="1"/>
      <c r="K40" s="1"/>
      <c r="L40" s="1"/>
      <c r="M40" s="1">
        <v>12522</v>
      </c>
      <c r="N40" s="1">
        <v>12522</v>
      </c>
      <c r="O40" s="1"/>
      <c r="P40" s="25">
        <v>12522</v>
      </c>
    </row>
    <row r="41" spans="1:16" ht="15" customHeight="1">
      <c r="A41" s="43" t="s">
        <v>98</v>
      </c>
      <c r="B41" s="41" t="s">
        <v>99</v>
      </c>
      <c r="C41" s="47" t="s">
        <v>17</v>
      </c>
      <c r="D41" s="24" t="s">
        <v>18</v>
      </c>
      <c r="E41" s="1"/>
      <c r="F41" s="1"/>
      <c r="G41" s="1"/>
      <c r="H41" s="1"/>
      <c r="I41" s="1"/>
      <c r="J41" s="1"/>
      <c r="K41" s="1"/>
      <c r="L41" s="1">
        <v>14300</v>
      </c>
      <c r="M41" s="1">
        <v>14300</v>
      </c>
      <c r="N41" s="1"/>
      <c r="O41" s="1"/>
      <c r="P41" s="25">
        <v>14300</v>
      </c>
    </row>
    <row r="42" spans="1:16" ht="15" customHeight="1">
      <c r="A42" s="43"/>
      <c r="B42" s="41" t="s">
        <v>100</v>
      </c>
      <c r="C42" s="47" t="s">
        <v>19</v>
      </c>
      <c r="D42" s="24" t="s">
        <v>18</v>
      </c>
      <c r="E42" s="1"/>
      <c r="F42" s="1"/>
      <c r="G42" s="1"/>
      <c r="H42" s="1"/>
      <c r="I42" s="1"/>
      <c r="J42" s="1"/>
      <c r="K42" s="1"/>
      <c r="L42" s="1">
        <v>13100</v>
      </c>
      <c r="M42" s="1">
        <v>13100</v>
      </c>
      <c r="N42" s="1"/>
      <c r="O42" s="1"/>
      <c r="P42" s="25">
        <v>13100</v>
      </c>
    </row>
    <row r="43" spans="1:16" ht="15" customHeight="1">
      <c r="A43" s="42" t="s">
        <v>41</v>
      </c>
      <c r="B43" s="80" t="s">
        <v>74</v>
      </c>
      <c r="C43" s="81" t="s">
        <v>19</v>
      </c>
      <c r="D43" s="82" t="s">
        <v>18</v>
      </c>
      <c r="E43" s="97">
        <v>16000</v>
      </c>
      <c r="F43" s="83"/>
      <c r="G43" s="83">
        <v>15900</v>
      </c>
      <c r="H43" s="83"/>
      <c r="I43" s="83">
        <v>15900</v>
      </c>
      <c r="J43" s="83">
        <v>15700</v>
      </c>
      <c r="K43" s="83">
        <v>15700</v>
      </c>
      <c r="L43" s="83">
        <v>15700</v>
      </c>
      <c r="M43" s="83">
        <v>15400</v>
      </c>
      <c r="N43" s="83">
        <v>15465</v>
      </c>
      <c r="O43" s="83">
        <v>16687</v>
      </c>
      <c r="P43" s="84">
        <v>15774</v>
      </c>
    </row>
    <row r="44" spans="1:16" ht="15" customHeight="1">
      <c r="A44" s="43"/>
      <c r="B44" s="92" t="s">
        <v>30</v>
      </c>
      <c r="C44" s="93" t="s">
        <v>19</v>
      </c>
      <c r="D44" s="94" t="s">
        <v>18</v>
      </c>
      <c r="E44" s="98">
        <v>15750</v>
      </c>
      <c r="F44" s="95"/>
      <c r="G44" s="95">
        <v>15750</v>
      </c>
      <c r="H44" s="95"/>
      <c r="I44" s="95">
        <v>15750</v>
      </c>
      <c r="J44" s="95">
        <v>15650</v>
      </c>
      <c r="K44" s="95">
        <v>15650</v>
      </c>
      <c r="L44" s="95">
        <v>15650</v>
      </c>
      <c r="M44" s="95">
        <v>15350</v>
      </c>
      <c r="N44" s="95"/>
      <c r="O44" s="95"/>
      <c r="P44" s="96">
        <v>15601</v>
      </c>
    </row>
    <row r="45" spans="1:16" ht="15" customHeight="1">
      <c r="A45" s="43"/>
      <c r="B45" s="91" t="s">
        <v>119</v>
      </c>
      <c r="C45" s="85"/>
      <c r="D45" s="86"/>
      <c r="E45" s="99">
        <v>15939</v>
      </c>
      <c r="F45" s="89"/>
      <c r="G45" s="89">
        <v>15856</v>
      </c>
      <c r="H45" s="89"/>
      <c r="I45" s="89">
        <v>15827</v>
      </c>
      <c r="J45" s="89">
        <v>15673</v>
      </c>
      <c r="K45" s="89">
        <v>15680</v>
      </c>
      <c r="L45" s="89">
        <v>15679</v>
      </c>
      <c r="M45" s="89">
        <v>15378</v>
      </c>
      <c r="N45" s="89">
        <v>15465</v>
      </c>
      <c r="O45" s="89">
        <v>16687</v>
      </c>
      <c r="P45" s="90">
        <v>15720</v>
      </c>
    </row>
    <row r="46" spans="1:16" ht="15" customHeight="1">
      <c r="A46" s="43"/>
      <c r="B46" s="41" t="s">
        <v>85</v>
      </c>
      <c r="C46" s="47" t="s">
        <v>19</v>
      </c>
      <c r="D46" s="24" t="s">
        <v>18</v>
      </c>
      <c r="E46" s="1"/>
      <c r="F46" s="1"/>
      <c r="G46" s="1"/>
      <c r="H46" s="1"/>
      <c r="I46" s="1">
        <v>14374</v>
      </c>
      <c r="J46" s="1">
        <v>14012</v>
      </c>
      <c r="K46" s="1"/>
      <c r="L46" s="1"/>
      <c r="M46" s="1"/>
      <c r="N46" s="1"/>
      <c r="O46" s="1"/>
      <c r="P46" s="25">
        <v>14231</v>
      </c>
    </row>
    <row r="47" spans="1:16" ht="15" customHeight="1">
      <c r="A47" s="43"/>
      <c r="B47" s="41" t="s">
        <v>86</v>
      </c>
      <c r="C47" s="47" t="s">
        <v>19</v>
      </c>
      <c r="D47" s="24" t="s">
        <v>18</v>
      </c>
      <c r="E47" s="1"/>
      <c r="F47" s="1"/>
      <c r="G47" s="1"/>
      <c r="H47" s="1"/>
      <c r="I47" s="1">
        <v>14373</v>
      </c>
      <c r="J47" s="1">
        <v>14025</v>
      </c>
      <c r="K47" s="1"/>
      <c r="L47" s="1"/>
      <c r="M47" s="1"/>
      <c r="N47" s="1"/>
      <c r="O47" s="1"/>
      <c r="P47" s="25">
        <v>14224</v>
      </c>
    </row>
    <row r="48" spans="1:16" ht="15" customHeight="1">
      <c r="A48" s="40"/>
      <c r="B48" s="41" t="s">
        <v>77</v>
      </c>
      <c r="C48" s="47" t="s">
        <v>19</v>
      </c>
      <c r="D48" s="24" t="s">
        <v>18</v>
      </c>
      <c r="E48" s="1">
        <v>14500</v>
      </c>
      <c r="F48" s="1"/>
      <c r="G48" s="1">
        <v>14400</v>
      </c>
      <c r="H48" s="1"/>
      <c r="I48" s="1">
        <v>14401</v>
      </c>
      <c r="J48" s="1"/>
      <c r="K48" s="1"/>
      <c r="L48" s="1"/>
      <c r="M48" s="1"/>
      <c r="N48" s="1"/>
      <c r="O48" s="1"/>
      <c r="P48" s="25">
        <v>14453</v>
      </c>
    </row>
    <row r="49" spans="1:16" ht="15" customHeight="1">
      <c r="A49" s="42" t="s">
        <v>42</v>
      </c>
      <c r="B49" s="80" t="s">
        <v>74</v>
      </c>
      <c r="C49" s="81" t="s">
        <v>43</v>
      </c>
      <c r="D49" s="82" t="s">
        <v>18</v>
      </c>
      <c r="E49" s="97"/>
      <c r="F49" s="83"/>
      <c r="G49" s="83">
        <v>18700</v>
      </c>
      <c r="H49" s="83"/>
      <c r="I49" s="83">
        <v>18772</v>
      </c>
      <c r="J49" s="83">
        <v>18826</v>
      </c>
      <c r="K49" s="83">
        <v>18838</v>
      </c>
      <c r="L49" s="83">
        <v>18840</v>
      </c>
      <c r="M49" s="83">
        <v>18745</v>
      </c>
      <c r="N49" s="83">
        <v>19063</v>
      </c>
      <c r="O49" s="83">
        <v>23151</v>
      </c>
      <c r="P49" s="84">
        <v>19138</v>
      </c>
    </row>
    <row r="50" spans="1:16" ht="15" customHeight="1">
      <c r="A50" s="43"/>
      <c r="B50" s="92" t="s">
        <v>30</v>
      </c>
      <c r="C50" s="93" t="s">
        <v>43</v>
      </c>
      <c r="D50" s="94" t="s">
        <v>18</v>
      </c>
      <c r="E50" s="98"/>
      <c r="F50" s="95">
        <v>18000</v>
      </c>
      <c r="G50" s="95">
        <v>18667</v>
      </c>
      <c r="H50" s="95"/>
      <c r="I50" s="95">
        <v>18684</v>
      </c>
      <c r="J50" s="95">
        <v>18652</v>
      </c>
      <c r="K50" s="95">
        <v>18651</v>
      </c>
      <c r="L50" s="95">
        <v>18672</v>
      </c>
      <c r="M50" s="95">
        <v>18651</v>
      </c>
      <c r="N50" s="95">
        <v>18917</v>
      </c>
      <c r="O50" s="95"/>
      <c r="P50" s="96">
        <v>18712</v>
      </c>
    </row>
    <row r="51" spans="1:16" ht="15" customHeight="1">
      <c r="A51" s="43"/>
      <c r="B51" s="91" t="s">
        <v>119</v>
      </c>
      <c r="C51" s="85"/>
      <c r="D51" s="86"/>
      <c r="E51" s="99"/>
      <c r="F51" s="89">
        <v>18000</v>
      </c>
      <c r="G51" s="89">
        <v>18700</v>
      </c>
      <c r="H51" s="89"/>
      <c r="I51" s="89">
        <v>18763</v>
      </c>
      <c r="J51" s="89">
        <v>18814</v>
      </c>
      <c r="K51" s="89">
        <v>18824</v>
      </c>
      <c r="L51" s="89">
        <v>18829</v>
      </c>
      <c r="M51" s="89">
        <v>18736</v>
      </c>
      <c r="N51" s="89">
        <v>19049</v>
      </c>
      <c r="O51" s="89">
        <v>23151</v>
      </c>
      <c r="P51" s="90">
        <v>19113</v>
      </c>
    </row>
    <row r="52" spans="1:16" ht="15" customHeight="1">
      <c r="A52" s="43"/>
      <c r="B52" s="41" t="s">
        <v>74</v>
      </c>
      <c r="C52" s="47" t="s">
        <v>44</v>
      </c>
      <c r="D52" s="24" t="s">
        <v>18</v>
      </c>
      <c r="E52" s="1"/>
      <c r="F52" s="1"/>
      <c r="G52" s="1">
        <v>26025</v>
      </c>
      <c r="H52" s="1"/>
      <c r="I52" s="1">
        <v>26442</v>
      </c>
      <c r="J52" s="1">
        <v>26629</v>
      </c>
      <c r="K52" s="1">
        <v>26566</v>
      </c>
      <c r="L52" s="1">
        <v>26368</v>
      </c>
      <c r="M52" s="1">
        <v>24552</v>
      </c>
      <c r="N52" s="1">
        <v>23555</v>
      </c>
      <c r="O52" s="1">
        <v>24135</v>
      </c>
      <c r="P52" s="25">
        <v>25608</v>
      </c>
    </row>
    <row r="53" spans="1:16" ht="15" customHeight="1">
      <c r="A53" s="43"/>
      <c r="B53" s="41" t="s">
        <v>74</v>
      </c>
      <c r="C53" s="47" t="s">
        <v>45</v>
      </c>
      <c r="D53" s="24" t="s">
        <v>18</v>
      </c>
      <c r="E53" s="1"/>
      <c r="F53" s="1"/>
      <c r="G53" s="1">
        <v>19204</v>
      </c>
      <c r="H53" s="1"/>
      <c r="I53" s="1">
        <v>19333</v>
      </c>
      <c r="J53" s="1">
        <v>19492</v>
      </c>
      <c r="K53" s="1">
        <v>19537</v>
      </c>
      <c r="L53" s="1">
        <v>19720</v>
      </c>
      <c r="M53" s="1">
        <v>19754</v>
      </c>
      <c r="N53" s="1">
        <v>20462</v>
      </c>
      <c r="O53" s="1"/>
      <c r="P53" s="25">
        <v>19517</v>
      </c>
    </row>
    <row r="54" spans="1:16" ht="15" customHeight="1">
      <c r="A54" s="40"/>
      <c r="B54" s="41" t="s">
        <v>78</v>
      </c>
      <c r="C54" s="47" t="s">
        <v>19</v>
      </c>
      <c r="D54" s="24" t="s">
        <v>18</v>
      </c>
      <c r="E54" s="1"/>
      <c r="F54" s="1">
        <v>15503</v>
      </c>
      <c r="G54" s="1">
        <v>15501</v>
      </c>
      <c r="H54" s="1"/>
      <c r="I54" s="1">
        <v>15504</v>
      </c>
      <c r="J54" s="1">
        <v>15504</v>
      </c>
      <c r="K54" s="1">
        <v>15503</v>
      </c>
      <c r="L54" s="1">
        <v>15501</v>
      </c>
      <c r="M54" s="1">
        <v>14800</v>
      </c>
      <c r="N54" s="1">
        <v>14829</v>
      </c>
      <c r="O54" s="1"/>
      <c r="P54" s="25">
        <v>15374</v>
      </c>
    </row>
    <row r="55" spans="1:16" ht="15" customHeight="1">
      <c r="A55" s="42" t="s">
        <v>46</v>
      </c>
      <c r="B55" s="41" t="s">
        <v>74</v>
      </c>
      <c r="C55" s="47" t="s">
        <v>19</v>
      </c>
      <c r="D55" s="24" t="s">
        <v>18</v>
      </c>
      <c r="E55" s="39"/>
      <c r="F55" s="1"/>
      <c r="G55" s="1">
        <v>16702</v>
      </c>
      <c r="H55" s="1"/>
      <c r="I55" s="1">
        <v>16709</v>
      </c>
      <c r="J55" s="1">
        <v>16702</v>
      </c>
      <c r="K55" s="1">
        <v>16701</v>
      </c>
      <c r="L55" s="1">
        <v>16501</v>
      </c>
      <c r="M55" s="1">
        <v>16303</v>
      </c>
      <c r="N55" s="1">
        <v>16411</v>
      </c>
      <c r="O55" s="1">
        <v>18831</v>
      </c>
      <c r="P55" s="25">
        <v>16894</v>
      </c>
    </row>
    <row r="56" spans="1:16" ht="15" customHeight="1">
      <c r="A56" s="40"/>
      <c r="B56" s="41" t="s">
        <v>79</v>
      </c>
      <c r="C56" s="47" t="s">
        <v>19</v>
      </c>
      <c r="D56" s="24" t="s">
        <v>18</v>
      </c>
      <c r="E56" s="1"/>
      <c r="F56" s="1"/>
      <c r="G56" s="1">
        <v>14720</v>
      </c>
      <c r="H56" s="1"/>
      <c r="I56" s="1">
        <v>14723</v>
      </c>
      <c r="J56" s="1">
        <v>14726</v>
      </c>
      <c r="K56" s="1">
        <v>14731</v>
      </c>
      <c r="L56" s="1"/>
      <c r="M56" s="1"/>
      <c r="N56" s="1"/>
      <c r="O56" s="1"/>
      <c r="P56" s="25">
        <v>14725</v>
      </c>
    </row>
    <row r="57" spans="1:16" ht="15" customHeight="1">
      <c r="A57" s="42" t="s">
        <v>47</v>
      </c>
      <c r="B57" s="41" t="s">
        <v>74</v>
      </c>
      <c r="C57" s="47" t="s">
        <v>19</v>
      </c>
      <c r="D57" s="24" t="s">
        <v>48</v>
      </c>
      <c r="E57" s="1"/>
      <c r="F57" s="1"/>
      <c r="G57" s="1">
        <v>16500</v>
      </c>
      <c r="H57" s="1"/>
      <c r="I57" s="1">
        <v>16500</v>
      </c>
      <c r="J57" s="1">
        <v>16500</v>
      </c>
      <c r="K57" s="1">
        <v>16500</v>
      </c>
      <c r="L57" s="1">
        <v>16050</v>
      </c>
      <c r="M57" s="1">
        <v>15800</v>
      </c>
      <c r="N57" s="1">
        <v>15805</v>
      </c>
      <c r="O57" s="1">
        <v>16369</v>
      </c>
      <c r="P57" s="25">
        <v>16249</v>
      </c>
    </row>
    <row r="58" spans="1:16" ht="15" customHeight="1">
      <c r="A58" s="40"/>
      <c r="B58" s="41" t="s">
        <v>101</v>
      </c>
      <c r="C58" s="47" t="s">
        <v>19</v>
      </c>
      <c r="D58" s="24" t="s">
        <v>48</v>
      </c>
      <c r="E58" s="1"/>
      <c r="F58" s="1"/>
      <c r="G58" s="1"/>
      <c r="H58" s="1"/>
      <c r="I58" s="1"/>
      <c r="J58" s="1"/>
      <c r="K58" s="1"/>
      <c r="L58" s="1">
        <v>14700</v>
      </c>
      <c r="M58" s="1">
        <v>14400</v>
      </c>
      <c r="N58" s="1"/>
      <c r="O58" s="1"/>
      <c r="P58" s="25">
        <v>14550</v>
      </c>
    </row>
    <row r="59" spans="1:16" ht="15" customHeight="1">
      <c r="A59" s="42" t="s">
        <v>49</v>
      </c>
      <c r="B59" s="41" t="s">
        <v>74</v>
      </c>
      <c r="C59" s="47" t="s">
        <v>19</v>
      </c>
      <c r="D59" s="24" t="s">
        <v>48</v>
      </c>
      <c r="E59" s="1"/>
      <c r="F59" s="1"/>
      <c r="G59" s="1">
        <v>16500</v>
      </c>
      <c r="H59" s="1"/>
      <c r="I59" s="1">
        <v>16502</v>
      </c>
      <c r="J59" s="1">
        <v>16501</v>
      </c>
      <c r="K59" s="1">
        <v>16300</v>
      </c>
      <c r="L59" s="1">
        <v>16300</v>
      </c>
      <c r="M59" s="1">
        <v>15800</v>
      </c>
      <c r="N59" s="1">
        <v>15801</v>
      </c>
      <c r="O59" s="1">
        <v>16927</v>
      </c>
      <c r="P59" s="25">
        <v>16286</v>
      </c>
    </row>
    <row r="60" spans="1:16" ht="15" customHeight="1">
      <c r="A60" s="40"/>
      <c r="B60" s="41" t="s">
        <v>80</v>
      </c>
      <c r="C60" s="47" t="s">
        <v>19</v>
      </c>
      <c r="D60" s="24" t="s">
        <v>48</v>
      </c>
      <c r="E60" s="1"/>
      <c r="F60" s="1"/>
      <c r="G60" s="1">
        <v>14816</v>
      </c>
      <c r="H60" s="1"/>
      <c r="I60" s="1">
        <v>14821</v>
      </c>
      <c r="J60" s="1">
        <v>14807</v>
      </c>
      <c r="K60" s="1">
        <v>14807</v>
      </c>
      <c r="L60" s="1">
        <v>14801</v>
      </c>
      <c r="M60" s="1">
        <v>14500</v>
      </c>
      <c r="N60" s="1">
        <v>14200</v>
      </c>
      <c r="O60" s="1"/>
      <c r="P60" s="25">
        <v>14690</v>
      </c>
    </row>
    <row r="61" spans="1:16" ht="15" customHeight="1">
      <c r="A61" s="42" t="s">
        <v>50</v>
      </c>
      <c r="B61" s="41" t="s">
        <v>30</v>
      </c>
      <c r="C61" s="47" t="s">
        <v>17</v>
      </c>
      <c r="D61" s="24" t="s">
        <v>18</v>
      </c>
      <c r="E61" s="1"/>
      <c r="F61" s="1"/>
      <c r="G61" s="1">
        <v>16007</v>
      </c>
      <c r="H61" s="1"/>
      <c r="I61" s="1">
        <v>16010</v>
      </c>
      <c r="J61" s="1">
        <v>16001</v>
      </c>
      <c r="K61" s="1">
        <v>16000</v>
      </c>
      <c r="L61" s="1">
        <v>16000</v>
      </c>
      <c r="M61" s="1">
        <v>15506</v>
      </c>
      <c r="N61" s="1">
        <v>15503</v>
      </c>
      <c r="O61" s="1">
        <v>17353</v>
      </c>
      <c r="P61" s="25">
        <v>16069</v>
      </c>
    </row>
    <row r="62" spans="1:16" ht="15" customHeight="1">
      <c r="A62" s="40"/>
      <c r="B62" s="41" t="s">
        <v>25</v>
      </c>
      <c r="C62" s="47" t="s">
        <v>19</v>
      </c>
      <c r="D62" s="24" t="s">
        <v>18</v>
      </c>
      <c r="E62" s="1"/>
      <c r="F62" s="1"/>
      <c r="G62" s="1">
        <v>14901</v>
      </c>
      <c r="H62" s="1"/>
      <c r="I62" s="1">
        <v>14900</v>
      </c>
      <c r="J62" s="1">
        <v>14900</v>
      </c>
      <c r="K62" s="1">
        <v>14800</v>
      </c>
      <c r="L62" s="1">
        <v>14600</v>
      </c>
      <c r="M62" s="1">
        <v>14200</v>
      </c>
      <c r="N62" s="1">
        <v>14202</v>
      </c>
      <c r="O62" s="1">
        <v>15295</v>
      </c>
      <c r="P62" s="25">
        <v>14771</v>
      </c>
    </row>
    <row r="63" spans="1:16" ht="15" customHeight="1">
      <c r="A63" s="42" t="s">
        <v>51</v>
      </c>
      <c r="B63" s="41" t="s">
        <v>30</v>
      </c>
      <c r="C63" s="47" t="s">
        <v>17</v>
      </c>
      <c r="D63" s="24" t="s">
        <v>48</v>
      </c>
      <c r="E63" s="1"/>
      <c r="F63" s="1">
        <v>16081</v>
      </c>
      <c r="G63" s="1">
        <v>15881</v>
      </c>
      <c r="H63" s="1"/>
      <c r="I63" s="1">
        <v>15881</v>
      </c>
      <c r="J63" s="1">
        <v>15881</v>
      </c>
      <c r="K63" s="1">
        <v>15581</v>
      </c>
      <c r="L63" s="1">
        <v>15281</v>
      </c>
      <c r="M63" s="1">
        <v>14981</v>
      </c>
      <c r="N63" s="1">
        <v>14981</v>
      </c>
      <c r="O63" s="1">
        <v>15747</v>
      </c>
      <c r="P63" s="25">
        <v>15556</v>
      </c>
    </row>
    <row r="64" spans="1:16" ht="15" customHeight="1">
      <c r="A64" s="43"/>
      <c r="B64" s="41" t="s">
        <v>87</v>
      </c>
      <c r="C64" s="47" t="s">
        <v>88</v>
      </c>
      <c r="D64" s="24" t="s">
        <v>89</v>
      </c>
      <c r="E64" s="1"/>
      <c r="F64" s="1"/>
      <c r="G64" s="1"/>
      <c r="H64" s="1"/>
      <c r="I64" s="1">
        <v>15300</v>
      </c>
      <c r="J64" s="1">
        <v>15300</v>
      </c>
      <c r="K64" s="1">
        <v>15300</v>
      </c>
      <c r="L64" s="1">
        <v>14800</v>
      </c>
      <c r="M64" s="1">
        <v>14500</v>
      </c>
      <c r="N64" s="1">
        <v>14523</v>
      </c>
      <c r="O64" s="1">
        <v>15385</v>
      </c>
      <c r="P64" s="25">
        <v>15007</v>
      </c>
    </row>
    <row r="65" spans="1:16" ht="15" customHeight="1">
      <c r="A65" s="40"/>
      <c r="B65" s="41" t="s">
        <v>105</v>
      </c>
      <c r="C65" s="47" t="s">
        <v>19</v>
      </c>
      <c r="D65" s="24" t="s">
        <v>89</v>
      </c>
      <c r="E65" s="1"/>
      <c r="F65" s="1"/>
      <c r="G65" s="1"/>
      <c r="H65" s="1"/>
      <c r="I65" s="1"/>
      <c r="J65" s="1"/>
      <c r="K65" s="1"/>
      <c r="L65" s="1"/>
      <c r="M65" s="1">
        <v>12881</v>
      </c>
      <c r="N65" s="1">
        <v>12881</v>
      </c>
      <c r="O65" s="1"/>
      <c r="P65" s="25">
        <v>12881</v>
      </c>
    </row>
    <row r="66" spans="1:16" ht="15" customHeight="1">
      <c r="A66" s="44" t="s">
        <v>52</v>
      </c>
      <c r="B66" s="41" t="s">
        <v>30</v>
      </c>
      <c r="C66" s="47" t="s">
        <v>19</v>
      </c>
      <c r="D66" s="24" t="s">
        <v>48</v>
      </c>
      <c r="E66" s="1">
        <v>15700</v>
      </c>
      <c r="F66" s="1"/>
      <c r="G66" s="1">
        <v>15600</v>
      </c>
      <c r="H66" s="1"/>
      <c r="I66" s="1">
        <v>15600</v>
      </c>
      <c r="J66" s="1">
        <v>15600</v>
      </c>
      <c r="K66" s="1">
        <v>15300</v>
      </c>
      <c r="L66" s="1">
        <v>15000</v>
      </c>
      <c r="M66" s="1">
        <v>14800</v>
      </c>
      <c r="N66" s="1">
        <v>14800</v>
      </c>
      <c r="O66" s="1"/>
      <c r="P66" s="25">
        <v>15301</v>
      </c>
    </row>
    <row r="67" spans="1:16" ht="15" customHeight="1">
      <c r="A67" s="42" t="s">
        <v>53</v>
      </c>
      <c r="B67" s="41" t="s">
        <v>74</v>
      </c>
      <c r="C67" s="47" t="s">
        <v>43</v>
      </c>
      <c r="D67" s="24" t="s">
        <v>48</v>
      </c>
      <c r="E67" s="1">
        <v>16002</v>
      </c>
      <c r="F67" s="1"/>
      <c r="G67" s="1">
        <v>15800</v>
      </c>
      <c r="H67" s="1"/>
      <c r="I67" s="1">
        <v>15800</v>
      </c>
      <c r="J67" s="1">
        <v>15800</v>
      </c>
      <c r="K67" s="1">
        <v>15510</v>
      </c>
      <c r="L67" s="1">
        <v>15220</v>
      </c>
      <c r="M67" s="1">
        <v>15020</v>
      </c>
      <c r="N67" s="1">
        <v>15020</v>
      </c>
      <c r="O67" s="1">
        <v>15634</v>
      </c>
      <c r="P67" s="25">
        <v>15560</v>
      </c>
    </row>
    <row r="68" spans="1:16" ht="15" customHeight="1">
      <c r="A68" s="40"/>
      <c r="B68" s="41" t="s">
        <v>74</v>
      </c>
      <c r="C68" s="47" t="s">
        <v>54</v>
      </c>
      <c r="D68" s="24" t="s">
        <v>48</v>
      </c>
      <c r="E68" s="1"/>
      <c r="F68" s="1">
        <v>16553</v>
      </c>
      <c r="G68" s="1">
        <v>16300</v>
      </c>
      <c r="H68" s="1"/>
      <c r="I68" s="1">
        <v>16300</v>
      </c>
      <c r="J68" s="1">
        <v>16300</v>
      </c>
      <c r="K68" s="1">
        <v>16010</v>
      </c>
      <c r="L68" s="1">
        <v>15720</v>
      </c>
      <c r="M68" s="1">
        <v>15520</v>
      </c>
      <c r="N68" s="1">
        <v>15520</v>
      </c>
      <c r="O68" s="1">
        <v>15994</v>
      </c>
      <c r="P68" s="25">
        <v>16030</v>
      </c>
    </row>
    <row r="69" spans="1:16" ht="15" customHeight="1">
      <c r="A69" s="42" t="s">
        <v>55</v>
      </c>
      <c r="B69" s="41" t="s">
        <v>30</v>
      </c>
      <c r="C69" s="47" t="s">
        <v>19</v>
      </c>
      <c r="D69" s="24" t="s">
        <v>48</v>
      </c>
      <c r="E69" s="1"/>
      <c r="F69" s="1">
        <v>16100</v>
      </c>
      <c r="G69" s="1">
        <v>16000</v>
      </c>
      <c r="H69" s="1"/>
      <c r="I69" s="1">
        <v>16000</v>
      </c>
      <c r="J69" s="1">
        <v>16000</v>
      </c>
      <c r="K69" s="1">
        <v>15720</v>
      </c>
      <c r="L69" s="1">
        <v>15520</v>
      </c>
      <c r="M69" s="1">
        <v>15420</v>
      </c>
      <c r="N69" s="1">
        <v>15422</v>
      </c>
      <c r="O69" s="1">
        <v>15942</v>
      </c>
      <c r="P69" s="25">
        <v>15816</v>
      </c>
    </row>
    <row r="70" spans="1:16" ht="15" customHeight="1">
      <c r="A70" s="43"/>
      <c r="B70" s="41" t="s">
        <v>56</v>
      </c>
      <c r="C70" s="47" t="s">
        <v>19</v>
      </c>
      <c r="D70" s="24" t="s">
        <v>48</v>
      </c>
      <c r="E70" s="1"/>
      <c r="F70" s="1"/>
      <c r="G70" s="1">
        <v>14039</v>
      </c>
      <c r="H70" s="1"/>
      <c r="I70" s="1">
        <v>14014</v>
      </c>
      <c r="J70" s="1">
        <v>14000</v>
      </c>
      <c r="K70" s="1">
        <v>13520</v>
      </c>
      <c r="L70" s="1">
        <v>13420</v>
      </c>
      <c r="M70" s="1">
        <v>13420</v>
      </c>
      <c r="N70" s="1">
        <v>13422</v>
      </c>
      <c r="O70" s="1"/>
      <c r="P70" s="25">
        <v>13691</v>
      </c>
    </row>
    <row r="71" spans="1:16" ht="15" customHeight="1">
      <c r="A71" s="40"/>
      <c r="B71" s="41" t="s">
        <v>39</v>
      </c>
      <c r="C71" s="47" t="s">
        <v>19</v>
      </c>
      <c r="D71" s="24" t="s">
        <v>48</v>
      </c>
      <c r="E71" s="1"/>
      <c r="F71" s="1">
        <v>14700</v>
      </c>
      <c r="G71" s="1">
        <v>14700</v>
      </c>
      <c r="H71" s="1"/>
      <c r="I71" s="1">
        <v>14700</v>
      </c>
      <c r="J71" s="1">
        <v>14700</v>
      </c>
      <c r="K71" s="1">
        <v>14420</v>
      </c>
      <c r="L71" s="1">
        <v>14320</v>
      </c>
      <c r="M71" s="1">
        <v>14320</v>
      </c>
      <c r="N71" s="1">
        <v>14322</v>
      </c>
      <c r="O71" s="1">
        <v>14901</v>
      </c>
      <c r="P71" s="25">
        <v>14547</v>
      </c>
    </row>
    <row r="72" spans="1:16" ht="15" customHeight="1">
      <c r="A72" s="40" t="s">
        <v>106</v>
      </c>
      <c r="B72" s="41" t="s">
        <v>30</v>
      </c>
      <c r="C72" s="47" t="s">
        <v>43</v>
      </c>
      <c r="D72" s="24" t="s">
        <v>89</v>
      </c>
      <c r="E72" s="1"/>
      <c r="F72" s="1"/>
      <c r="G72" s="1"/>
      <c r="H72" s="1"/>
      <c r="I72" s="1"/>
      <c r="J72" s="1"/>
      <c r="K72" s="1"/>
      <c r="L72" s="1"/>
      <c r="M72" s="1">
        <v>15600</v>
      </c>
      <c r="N72" s="1">
        <v>15600</v>
      </c>
      <c r="O72" s="1"/>
      <c r="P72" s="25">
        <v>15600</v>
      </c>
    </row>
    <row r="73" spans="1:16" ht="15" customHeight="1">
      <c r="A73" s="42" t="s">
        <v>57</v>
      </c>
      <c r="B73" s="41" t="s">
        <v>74</v>
      </c>
      <c r="C73" s="47" t="s">
        <v>19</v>
      </c>
      <c r="D73" s="24" t="s">
        <v>48</v>
      </c>
      <c r="E73" s="1"/>
      <c r="F73" s="1">
        <v>15800</v>
      </c>
      <c r="G73" s="1">
        <v>15800</v>
      </c>
      <c r="H73" s="1"/>
      <c r="I73" s="1">
        <v>15800</v>
      </c>
      <c r="J73" s="1">
        <v>15800</v>
      </c>
      <c r="K73" s="1">
        <v>15300</v>
      </c>
      <c r="L73" s="1">
        <v>15100</v>
      </c>
      <c r="M73" s="1">
        <v>15000</v>
      </c>
      <c r="N73" s="1">
        <v>15003</v>
      </c>
      <c r="O73" s="1">
        <v>15494</v>
      </c>
      <c r="P73" s="25">
        <v>15368</v>
      </c>
    </row>
    <row r="74" spans="1:16" ht="15" customHeight="1">
      <c r="A74" s="40"/>
      <c r="B74" s="41" t="s">
        <v>72</v>
      </c>
      <c r="C74" s="47" t="s">
        <v>19</v>
      </c>
      <c r="D74" s="24" t="s">
        <v>48</v>
      </c>
      <c r="E74" s="1"/>
      <c r="F74" s="1">
        <v>14914</v>
      </c>
      <c r="G74" s="1">
        <v>14903</v>
      </c>
      <c r="H74" s="1"/>
      <c r="I74" s="1">
        <v>14900</v>
      </c>
      <c r="J74" s="1">
        <v>14900</v>
      </c>
      <c r="K74" s="1">
        <v>14600</v>
      </c>
      <c r="L74" s="1">
        <v>14500</v>
      </c>
      <c r="M74" s="1">
        <v>14301</v>
      </c>
      <c r="N74" s="1">
        <v>14301</v>
      </c>
      <c r="O74" s="1">
        <v>14563</v>
      </c>
      <c r="P74" s="25">
        <v>14665</v>
      </c>
    </row>
    <row r="75" spans="1:16" ht="15" customHeight="1">
      <c r="A75" s="44" t="s">
        <v>58</v>
      </c>
      <c r="B75" s="41" t="s">
        <v>74</v>
      </c>
      <c r="C75" s="47" t="s">
        <v>17</v>
      </c>
      <c r="D75" s="24" t="s">
        <v>48</v>
      </c>
      <c r="E75" s="1"/>
      <c r="F75" s="1">
        <v>16005</v>
      </c>
      <c r="G75" s="1">
        <v>16000</v>
      </c>
      <c r="H75" s="1"/>
      <c r="I75" s="1">
        <v>16001</v>
      </c>
      <c r="J75" s="1">
        <v>16000</v>
      </c>
      <c r="K75" s="1">
        <v>15703</v>
      </c>
      <c r="L75" s="1">
        <v>15700</v>
      </c>
      <c r="M75" s="1">
        <v>15401</v>
      </c>
      <c r="N75" s="1">
        <v>15250</v>
      </c>
      <c r="O75" s="1">
        <v>16165</v>
      </c>
      <c r="P75" s="25">
        <v>15785</v>
      </c>
    </row>
    <row r="76" spans="1:16" ht="15" customHeight="1">
      <c r="A76" s="42" t="s">
        <v>84</v>
      </c>
      <c r="B76" s="41" t="s">
        <v>90</v>
      </c>
      <c r="C76" s="47" t="s">
        <v>88</v>
      </c>
      <c r="D76" s="24" t="s">
        <v>89</v>
      </c>
      <c r="E76" s="1"/>
      <c r="F76" s="1"/>
      <c r="G76" s="1"/>
      <c r="H76" s="1"/>
      <c r="I76" s="1">
        <v>13901</v>
      </c>
      <c r="J76" s="1">
        <v>13902</v>
      </c>
      <c r="K76" s="1">
        <v>13800</v>
      </c>
      <c r="L76" s="1">
        <v>13800</v>
      </c>
      <c r="M76" s="1">
        <v>13313</v>
      </c>
      <c r="N76" s="1"/>
      <c r="O76" s="1"/>
      <c r="P76" s="25">
        <v>13783</v>
      </c>
    </row>
    <row r="77" spans="1:16" ht="15" customHeight="1">
      <c r="A77" s="55"/>
      <c r="B77" s="41" t="s">
        <v>95</v>
      </c>
      <c r="C77" s="47" t="s">
        <v>88</v>
      </c>
      <c r="D77" s="24" t="s">
        <v>89</v>
      </c>
      <c r="E77" s="1"/>
      <c r="F77" s="1"/>
      <c r="G77" s="1"/>
      <c r="H77" s="1"/>
      <c r="I77" s="1"/>
      <c r="J77" s="1">
        <v>14800</v>
      </c>
      <c r="K77" s="1">
        <v>14800</v>
      </c>
      <c r="L77" s="1">
        <v>14800</v>
      </c>
      <c r="M77" s="1"/>
      <c r="N77" s="1"/>
      <c r="O77" s="1"/>
      <c r="P77" s="25">
        <v>14800</v>
      </c>
    </row>
    <row r="78" spans="1:16" ht="15" customHeight="1">
      <c r="A78" s="56"/>
      <c r="B78" s="41" t="s">
        <v>30</v>
      </c>
      <c r="C78" s="47" t="s">
        <v>19</v>
      </c>
      <c r="D78" s="24" t="s">
        <v>48</v>
      </c>
      <c r="E78" s="1"/>
      <c r="F78" s="1"/>
      <c r="G78" s="1"/>
      <c r="H78" s="1">
        <v>16000</v>
      </c>
      <c r="I78" s="1">
        <v>16000</v>
      </c>
      <c r="J78" s="1">
        <v>16000</v>
      </c>
      <c r="K78" s="1">
        <v>15700</v>
      </c>
      <c r="L78" s="1">
        <v>15500</v>
      </c>
      <c r="M78" s="1">
        <v>15302</v>
      </c>
      <c r="N78" s="1">
        <v>15303</v>
      </c>
      <c r="O78" s="1">
        <v>16205</v>
      </c>
      <c r="P78" s="25">
        <v>15741</v>
      </c>
    </row>
    <row r="79" spans="1:16" ht="15" customHeight="1">
      <c r="A79" s="56"/>
      <c r="B79" s="41" t="s">
        <v>25</v>
      </c>
      <c r="C79" s="47" t="s">
        <v>19</v>
      </c>
      <c r="D79" s="24" t="s">
        <v>48</v>
      </c>
      <c r="E79" s="1"/>
      <c r="F79" s="1"/>
      <c r="G79" s="1"/>
      <c r="H79" s="1"/>
      <c r="I79" s="1"/>
      <c r="J79" s="1"/>
      <c r="K79" s="1">
        <v>14600</v>
      </c>
      <c r="L79" s="1">
        <v>14600</v>
      </c>
      <c r="M79" s="1"/>
      <c r="N79" s="1"/>
      <c r="O79" s="1"/>
      <c r="P79" s="25">
        <v>14600</v>
      </c>
    </row>
    <row r="80" spans="1:16" ht="15" customHeight="1">
      <c r="A80" s="56"/>
      <c r="B80" s="41" t="s">
        <v>91</v>
      </c>
      <c r="C80" s="47" t="s">
        <v>88</v>
      </c>
      <c r="D80" s="24" t="s">
        <v>89</v>
      </c>
      <c r="E80" s="1"/>
      <c r="F80" s="1"/>
      <c r="G80" s="1"/>
      <c r="H80" s="1"/>
      <c r="I80" s="1">
        <v>14600</v>
      </c>
      <c r="J80" s="1">
        <v>14602</v>
      </c>
      <c r="K80" s="1">
        <v>14600</v>
      </c>
      <c r="L80" s="1">
        <v>14600</v>
      </c>
      <c r="M80" s="1">
        <v>14300</v>
      </c>
      <c r="N80" s="1">
        <v>14361</v>
      </c>
      <c r="O80" s="1">
        <v>14718</v>
      </c>
      <c r="P80" s="25">
        <v>14568</v>
      </c>
    </row>
    <row r="81" spans="1:16" ht="15" customHeight="1">
      <c r="A81" s="42" t="s">
        <v>60</v>
      </c>
      <c r="B81" s="41" t="s">
        <v>30</v>
      </c>
      <c r="C81" s="47" t="s">
        <v>19</v>
      </c>
      <c r="D81" s="24" t="s">
        <v>48</v>
      </c>
      <c r="E81" s="1"/>
      <c r="F81" s="1"/>
      <c r="G81" s="1">
        <v>15700</v>
      </c>
      <c r="H81" s="1"/>
      <c r="I81" s="1">
        <v>15700</v>
      </c>
      <c r="J81" s="1">
        <v>15700</v>
      </c>
      <c r="K81" s="1">
        <v>15230</v>
      </c>
      <c r="L81" s="1">
        <v>15100</v>
      </c>
      <c r="M81" s="1">
        <v>15000</v>
      </c>
      <c r="N81" s="1">
        <v>15025</v>
      </c>
      <c r="O81" s="1"/>
      <c r="P81" s="25">
        <v>15295</v>
      </c>
    </row>
    <row r="82" spans="1:16" ht="15" customHeight="1">
      <c r="A82" s="43"/>
      <c r="B82" s="41" t="s">
        <v>59</v>
      </c>
      <c r="C82" s="47" t="s">
        <v>19</v>
      </c>
      <c r="D82" s="24" t="s">
        <v>48</v>
      </c>
      <c r="E82" s="1"/>
      <c r="F82" s="1"/>
      <c r="G82" s="1"/>
      <c r="H82" s="1"/>
      <c r="I82" s="1">
        <v>14600</v>
      </c>
      <c r="J82" s="1">
        <v>14612</v>
      </c>
      <c r="K82" s="1"/>
      <c r="L82" s="1"/>
      <c r="M82" s="1"/>
      <c r="N82" s="1"/>
      <c r="O82" s="1"/>
      <c r="P82" s="25">
        <v>14606</v>
      </c>
    </row>
    <row r="83" spans="1:16" ht="15" customHeight="1">
      <c r="A83" s="40"/>
      <c r="B83" s="41" t="s">
        <v>26</v>
      </c>
      <c r="C83" s="47" t="s">
        <v>19</v>
      </c>
      <c r="D83" s="24" t="s">
        <v>48</v>
      </c>
      <c r="E83" s="1"/>
      <c r="F83" s="1"/>
      <c r="G83" s="1"/>
      <c r="H83" s="1"/>
      <c r="I83" s="1">
        <v>14600</v>
      </c>
      <c r="J83" s="1">
        <v>14600</v>
      </c>
      <c r="K83" s="1"/>
      <c r="L83" s="1"/>
      <c r="M83" s="1"/>
      <c r="N83" s="1"/>
      <c r="O83" s="1"/>
      <c r="P83" s="25">
        <v>14600</v>
      </c>
    </row>
    <row r="84" spans="1:16" ht="15" customHeight="1">
      <c r="A84" s="40" t="s">
        <v>92</v>
      </c>
      <c r="B84" s="41" t="s">
        <v>91</v>
      </c>
      <c r="C84" s="47" t="s">
        <v>88</v>
      </c>
      <c r="D84" s="24" t="s">
        <v>89</v>
      </c>
      <c r="E84" s="1"/>
      <c r="F84" s="1"/>
      <c r="G84" s="1"/>
      <c r="H84" s="1"/>
      <c r="I84" s="1">
        <v>14751</v>
      </c>
      <c r="J84" s="1">
        <v>14709</v>
      </c>
      <c r="K84" s="1">
        <v>14504</v>
      </c>
      <c r="L84" s="1">
        <v>14301</v>
      </c>
      <c r="M84" s="1">
        <v>14171</v>
      </c>
      <c r="N84" s="1">
        <v>14233</v>
      </c>
      <c r="O84" s="1"/>
      <c r="P84" s="25">
        <v>14415</v>
      </c>
    </row>
    <row r="85" spans="1:16" ht="15" customHeight="1">
      <c r="A85" s="42" t="s">
        <v>61</v>
      </c>
      <c r="B85" s="80" t="s">
        <v>93</v>
      </c>
      <c r="C85" s="81" t="s">
        <v>88</v>
      </c>
      <c r="D85" s="82" t="s">
        <v>89</v>
      </c>
      <c r="E85" s="97"/>
      <c r="F85" s="83"/>
      <c r="G85" s="83"/>
      <c r="H85" s="83"/>
      <c r="I85" s="83">
        <v>15018</v>
      </c>
      <c r="J85" s="83">
        <v>15000</v>
      </c>
      <c r="K85" s="83">
        <v>14601</v>
      </c>
      <c r="L85" s="83"/>
      <c r="M85" s="83"/>
      <c r="N85" s="83"/>
      <c r="O85" s="83"/>
      <c r="P85" s="84">
        <v>14889</v>
      </c>
    </row>
    <row r="86" spans="1:16" ht="15" customHeight="1">
      <c r="A86" s="55"/>
      <c r="B86" s="92" t="s">
        <v>91</v>
      </c>
      <c r="C86" s="93" t="s">
        <v>88</v>
      </c>
      <c r="D86" s="94" t="s">
        <v>89</v>
      </c>
      <c r="E86" s="98"/>
      <c r="F86" s="95"/>
      <c r="G86" s="95"/>
      <c r="H86" s="95"/>
      <c r="I86" s="95"/>
      <c r="J86" s="95"/>
      <c r="K86" s="95"/>
      <c r="L86" s="95">
        <v>14550</v>
      </c>
      <c r="M86" s="95">
        <v>14001</v>
      </c>
      <c r="N86" s="95">
        <v>14169</v>
      </c>
      <c r="O86" s="95"/>
      <c r="P86" s="96">
        <v>14212</v>
      </c>
    </row>
    <row r="87" spans="1:16" ht="15" customHeight="1">
      <c r="A87" s="55"/>
      <c r="B87" s="91" t="s">
        <v>119</v>
      </c>
      <c r="C87" s="85"/>
      <c r="D87" s="86"/>
      <c r="E87" s="99"/>
      <c r="F87" s="89"/>
      <c r="G87" s="89"/>
      <c r="H87" s="89"/>
      <c r="I87" s="89">
        <v>15018</v>
      </c>
      <c r="J87" s="89">
        <v>15000</v>
      </c>
      <c r="K87" s="89">
        <v>14601</v>
      </c>
      <c r="L87" s="89">
        <v>14550</v>
      </c>
      <c r="M87" s="89">
        <v>14001</v>
      </c>
      <c r="N87" s="89">
        <v>14169</v>
      </c>
      <c r="O87" s="89"/>
      <c r="P87" s="90">
        <v>14584</v>
      </c>
    </row>
    <row r="88" spans="1:16" ht="15" customHeight="1">
      <c r="A88" s="56"/>
      <c r="B88" s="41" t="s">
        <v>81</v>
      </c>
      <c r="C88" s="47" t="s">
        <v>19</v>
      </c>
      <c r="D88" s="24" t="s">
        <v>48</v>
      </c>
      <c r="E88" s="1"/>
      <c r="F88" s="1">
        <v>16332</v>
      </c>
      <c r="G88" s="1">
        <v>16514</v>
      </c>
      <c r="H88" s="1"/>
      <c r="I88" s="1">
        <v>16833</v>
      </c>
      <c r="J88" s="1">
        <v>17628</v>
      </c>
      <c r="K88" s="1">
        <v>18263</v>
      </c>
      <c r="L88" s="1">
        <v>18372</v>
      </c>
      <c r="M88" s="1">
        <v>18593</v>
      </c>
      <c r="N88" s="1">
        <v>17353</v>
      </c>
      <c r="O88" s="1"/>
      <c r="P88" s="25">
        <v>17471</v>
      </c>
    </row>
    <row r="89" spans="1:16" ht="15" customHeight="1">
      <c r="A89" s="42" t="s">
        <v>62</v>
      </c>
      <c r="B89" s="41" t="s">
        <v>59</v>
      </c>
      <c r="C89" s="47" t="s">
        <v>19</v>
      </c>
      <c r="D89" s="24" t="s">
        <v>48</v>
      </c>
      <c r="E89" s="1"/>
      <c r="F89" s="1"/>
      <c r="G89" s="1"/>
      <c r="H89" s="1"/>
      <c r="I89" s="1">
        <v>15036</v>
      </c>
      <c r="J89" s="1">
        <v>15021</v>
      </c>
      <c r="K89" s="1">
        <v>14800</v>
      </c>
      <c r="L89" s="1">
        <v>14600</v>
      </c>
      <c r="M89" s="1">
        <v>14201</v>
      </c>
      <c r="N89" s="1">
        <v>14451</v>
      </c>
      <c r="O89" s="1">
        <v>15461</v>
      </c>
      <c r="P89" s="25">
        <v>14814</v>
      </c>
    </row>
    <row r="90" spans="1:16" ht="15" customHeight="1">
      <c r="A90" s="40"/>
      <c r="B90" s="41" t="s">
        <v>82</v>
      </c>
      <c r="C90" s="47" t="s">
        <v>19</v>
      </c>
      <c r="D90" s="24" t="s">
        <v>48</v>
      </c>
      <c r="E90" s="1"/>
      <c r="F90" s="1"/>
      <c r="G90" s="1">
        <v>15000</v>
      </c>
      <c r="H90" s="1"/>
      <c r="I90" s="1">
        <v>15014</v>
      </c>
      <c r="J90" s="1">
        <v>15014</v>
      </c>
      <c r="K90" s="1">
        <v>14807</v>
      </c>
      <c r="L90" s="1">
        <v>14603</v>
      </c>
      <c r="M90" s="1">
        <v>14203</v>
      </c>
      <c r="N90" s="1">
        <v>14435</v>
      </c>
      <c r="O90" s="1">
        <v>15449</v>
      </c>
      <c r="P90" s="25">
        <v>14816</v>
      </c>
    </row>
    <row r="91" spans="1:16" ht="15" customHeight="1">
      <c r="A91" s="42" t="s">
        <v>63</v>
      </c>
      <c r="B91" s="50" t="s">
        <v>74</v>
      </c>
      <c r="C91" s="51" t="s">
        <v>64</v>
      </c>
      <c r="D91" s="52" t="s">
        <v>48</v>
      </c>
      <c r="E91" s="53"/>
      <c r="F91" s="53">
        <v>16143</v>
      </c>
      <c r="G91" s="53">
        <v>16300</v>
      </c>
      <c r="H91" s="53"/>
      <c r="I91" s="53">
        <v>16559</v>
      </c>
      <c r="J91" s="53">
        <v>16519</v>
      </c>
      <c r="K91" s="53">
        <v>16201</v>
      </c>
      <c r="L91" s="53">
        <v>16001</v>
      </c>
      <c r="M91" s="53">
        <v>15803</v>
      </c>
      <c r="N91" s="53">
        <v>15804</v>
      </c>
      <c r="O91" s="53">
        <v>15834</v>
      </c>
      <c r="P91" s="54">
        <v>16085</v>
      </c>
    </row>
    <row r="92" spans="1:16" ht="15" customHeight="1">
      <c r="A92" s="57"/>
      <c r="B92" s="41" t="s">
        <v>97</v>
      </c>
      <c r="C92" s="47" t="s">
        <v>19</v>
      </c>
      <c r="D92" s="24" t="s">
        <v>48</v>
      </c>
      <c r="E92" s="53"/>
      <c r="F92" s="53"/>
      <c r="G92" s="53"/>
      <c r="H92" s="53"/>
      <c r="I92" s="53"/>
      <c r="J92" s="53"/>
      <c r="K92" s="53">
        <v>15007</v>
      </c>
      <c r="L92" s="53">
        <v>14801</v>
      </c>
      <c r="M92" s="53"/>
      <c r="N92" s="53"/>
      <c r="O92" s="53"/>
      <c r="P92" s="54">
        <v>14922</v>
      </c>
    </row>
    <row r="93" spans="1:16" ht="15" customHeight="1">
      <c r="A93" s="64" t="s">
        <v>94</v>
      </c>
      <c r="B93" s="41" t="s">
        <v>91</v>
      </c>
      <c r="C93" s="65" t="s">
        <v>88</v>
      </c>
      <c r="D93" s="24" t="s">
        <v>89</v>
      </c>
      <c r="E93" s="1"/>
      <c r="F93" s="1"/>
      <c r="G93" s="1"/>
      <c r="H93" s="1"/>
      <c r="I93" s="1">
        <v>15007</v>
      </c>
      <c r="J93" s="1">
        <v>15013</v>
      </c>
      <c r="K93" s="1">
        <v>14805</v>
      </c>
      <c r="L93" s="1">
        <v>14601</v>
      </c>
      <c r="M93" s="1">
        <v>14202</v>
      </c>
      <c r="N93" s="1">
        <v>14238</v>
      </c>
      <c r="O93" s="1"/>
      <c r="P93" s="25">
        <v>14646</v>
      </c>
    </row>
    <row r="94" spans="1:16" ht="15" customHeight="1" thickBot="1">
      <c r="A94" s="58" t="s">
        <v>102</v>
      </c>
      <c r="B94" s="59" t="s">
        <v>91</v>
      </c>
      <c r="C94" s="60" t="s">
        <v>88</v>
      </c>
      <c r="D94" s="61" t="s">
        <v>89</v>
      </c>
      <c r="E94" s="62"/>
      <c r="F94" s="62"/>
      <c r="G94" s="62"/>
      <c r="H94" s="62"/>
      <c r="I94" s="62"/>
      <c r="J94" s="62"/>
      <c r="K94" s="62"/>
      <c r="L94" s="62">
        <v>15000</v>
      </c>
      <c r="M94" s="62">
        <v>14800</v>
      </c>
      <c r="N94" s="62"/>
      <c r="O94" s="62"/>
      <c r="P94" s="63">
        <v>14896</v>
      </c>
    </row>
    <row r="95" spans="1:16" ht="15" customHeight="1" thickTop="1">
      <c r="A95" s="26" t="s">
        <v>65</v>
      </c>
      <c r="B95" s="12"/>
      <c r="C95" s="12"/>
      <c r="D95" s="48"/>
      <c r="E95" s="2">
        <v>15221</v>
      </c>
      <c r="F95" s="2">
        <v>15897</v>
      </c>
      <c r="G95" s="2">
        <v>16285</v>
      </c>
      <c r="H95" s="2">
        <v>16000</v>
      </c>
      <c r="I95" s="2">
        <v>15845</v>
      </c>
      <c r="J95" s="2">
        <v>15885</v>
      </c>
      <c r="K95" s="2">
        <v>15584</v>
      </c>
      <c r="L95" s="2">
        <v>15443</v>
      </c>
      <c r="M95" s="2">
        <v>15243</v>
      </c>
      <c r="N95" s="2">
        <v>15368</v>
      </c>
      <c r="O95" s="2">
        <v>16141</v>
      </c>
      <c r="P95" s="27">
        <v>15711</v>
      </c>
    </row>
    <row r="96" spans="1:16" ht="15" customHeight="1" thickBot="1">
      <c r="A96" s="28" t="s">
        <v>66</v>
      </c>
      <c r="B96" s="29"/>
      <c r="C96" s="29"/>
      <c r="D96" s="49"/>
      <c r="E96" s="37">
        <f>COUNTIF(E6:E94,"&gt;0")+COUNTIF(E6:E94,"-")+COUNTIF(E6:E94,"－")-1</f>
        <v>10</v>
      </c>
      <c r="F96" s="37">
        <f>COUNTIF(F6:F94,"&gt;0")+COUNTIF(F6:F94,"-")+COUNTIF(F6:F94,"－")-1</f>
        <v>13</v>
      </c>
      <c r="G96" s="37">
        <f>COUNTIF(G6:G94,"&gt;0")+COUNTIF(G6:G94,"-")+COUNTIF(G6:G94,"－")-5</f>
        <v>57</v>
      </c>
      <c r="H96" s="37">
        <f>COUNTIF(H6:H94,"&gt;0")+COUNTIF(H6:H94,"-")+COUNTIF(H6:H94,"－")</f>
        <v>1</v>
      </c>
      <c r="I96" s="37">
        <f aca="true" t="shared" si="0" ref="I96:N96">COUNTIF(I6:I94,"&gt;0")+COUNTIF(I6:I94,"-")+COUNTIF(I6:I94,"－")-6</f>
        <v>71</v>
      </c>
      <c r="J96" s="37">
        <f t="shared" si="0"/>
        <v>70</v>
      </c>
      <c r="K96" s="37">
        <f t="shared" si="0"/>
        <v>69</v>
      </c>
      <c r="L96" s="37">
        <f t="shared" si="0"/>
        <v>70</v>
      </c>
      <c r="M96" s="37">
        <f t="shared" si="0"/>
        <v>70</v>
      </c>
      <c r="N96" s="37">
        <f t="shared" si="0"/>
        <v>60</v>
      </c>
      <c r="O96" s="37">
        <f>COUNTIF(O6:O94,"&gt;0")+COUNTIF(O6:O94,"-")+COUNTIF(O6:O94,"－")-3</f>
        <v>38</v>
      </c>
      <c r="P96" s="38">
        <f>COUNTIF(P6:P94,"&gt;0")+COUNTIF(P6:P94,"-")+COUNTIF(P6:P94,"－")-6</f>
        <v>83</v>
      </c>
    </row>
    <row r="97" spans="1:5" ht="13.5">
      <c r="A97" s="3" t="s">
        <v>122</v>
      </c>
      <c r="B97" s="66"/>
      <c r="E97" s="13"/>
    </row>
    <row r="98" spans="1:5" ht="13.5">
      <c r="A98" s="100"/>
      <c r="B98" s="66"/>
      <c r="E98" s="13"/>
    </row>
  </sheetData>
  <printOptions/>
  <pageMargins left="0.71" right="0.37" top="0.37" bottom="0.2" header="0.33" footer="0.2"/>
  <pageSetup fitToWidth="2" fitToHeight="1" horizontalDpi="300" verticalDpi="300" orientation="portrait" paperSize="9" scale="5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8.796875" defaultRowHeight="14.25"/>
  <cols>
    <col min="1" max="1" width="7.59765625" style="66" customWidth="1"/>
    <col min="2" max="2" width="15.59765625" style="66" bestFit="1" customWidth="1"/>
    <col min="3" max="3" width="8.5" style="66" customWidth="1"/>
    <col min="4" max="4" width="7.59765625" style="66" customWidth="1"/>
    <col min="5" max="16" width="12.69921875" style="4" customWidth="1"/>
    <col min="17" max="16384" width="9" style="4" customWidth="1"/>
  </cols>
  <sheetData>
    <row r="1" ht="21">
      <c r="A1" s="14" t="s">
        <v>118</v>
      </c>
    </row>
    <row r="2" spans="1:16" ht="15" customHeight="1" thickBot="1">
      <c r="A2" s="67"/>
      <c r="E2" s="6"/>
      <c r="F2" s="7"/>
      <c r="G2" s="7"/>
      <c r="H2" s="7"/>
      <c r="I2" s="7"/>
      <c r="J2" s="7"/>
      <c r="K2" s="7"/>
      <c r="L2" s="7" t="s">
        <v>0</v>
      </c>
      <c r="M2" s="7"/>
      <c r="N2" s="7"/>
      <c r="O2" s="7"/>
      <c r="P2" s="7" t="s">
        <v>0</v>
      </c>
    </row>
    <row r="3" spans="1:16" ht="15" customHeight="1">
      <c r="A3" s="15"/>
      <c r="B3" s="16"/>
      <c r="C3" s="16"/>
      <c r="D3" s="17"/>
      <c r="E3" s="33" t="s">
        <v>1</v>
      </c>
      <c r="F3" s="34" t="s">
        <v>2</v>
      </c>
      <c r="G3" s="35" t="s">
        <v>3</v>
      </c>
      <c r="H3" s="18" t="s">
        <v>4</v>
      </c>
      <c r="I3" s="34" t="s">
        <v>5</v>
      </c>
      <c r="J3" s="34" t="s">
        <v>6</v>
      </c>
      <c r="K3" s="35" t="s">
        <v>7</v>
      </c>
      <c r="L3" s="35" t="s">
        <v>8</v>
      </c>
      <c r="M3" s="35" t="s">
        <v>9</v>
      </c>
      <c r="N3" s="34" t="s">
        <v>10</v>
      </c>
      <c r="O3" s="34" t="s">
        <v>11</v>
      </c>
      <c r="P3" s="17"/>
    </row>
    <row r="4" spans="1:16" ht="15" customHeight="1">
      <c r="A4" s="19" t="s">
        <v>12</v>
      </c>
      <c r="B4" s="8" t="s">
        <v>13</v>
      </c>
      <c r="C4" s="8" t="s">
        <v>14</v>
      </c>
      <c r="D4" s="20" t="s">
        <v>15</v>
      </c>
      <c r="E4" s="30">
        <v>38226</v>
      </c>
      <c r="F4" s="31">
        <v>38240</v>
      </c>
      <c r="G4" s="32">
        <v>38258</v>
      </c>
      <c r="H4" s="31">
        <v>38273</v>
      </c>
      <c r="I4" s="31">
        <v>38287</v>
      </c>
      <c r="J4" s="31">
        <v>38317</v>
      </c>
      <c r="K4" s="32">
        <v>38338</v>
      </c>
      <c r="L4" s="32">
        <v>38378</v>
      </c>
      <c r="M4" s="31">
        <v>38406</v>
      </c>
      <c r="N4" s="31">
        <v>38464</v>
      </c>
      <c r="O4" s="31">
        <v>38527</v>
      </c>
      <c r="P4" s="36" t="s">
        <v>67</v>
      </c>
    </row>
    <row r="5" spans="1:16" ht="15" customHeight="1">
      <c r="A5" s="21"/>
      <c r="B5" s="9"/>
      <c r="C5" s="9"/>
      <c r="D5" s="22"/>
      <c r="E5" s="10"/>
      <c r="F5" s="10"/>
      <c r="G5" s="11"/>
      <c r="H5" s="10"/>
      <c r="I5" s="10"/>
      <c r="J5" s="11"/>
      <c r="K5" s="10"/>
      <c r="L5" s="10"/>
      <c r="M5" s="10"/>
      <c r="N5" s="10"/>
      <c r="O5" s="10"/>
      <c r="P5" s="23"/>
    </row>
    <row r="6" spans="1:16" ht="15" customHeight="1">
      <c r="A6" s="43" t="s">
        <v>16</v>
      </c>
      <c r="B6" s="45" t="s">
        <v>69</v>
      </c>
      <c r="C6" s="68" t="s">
        <v>19</v>
      </c>
      <c r="D6" s="69" t="s">
        <v>18</v>
      </c>
      <c r="E6" s="1">
        <v>13833</v>
      </c>
      <c r="F6" s="1"/>
      <c r="G6" s="1">
        <v>13815</v>
      </c>
      <c r="H6" s="1"/>
      <c r="I6" s="1">
        <v>14030</v>
      </c>
      <c r="J6" s="1">
        <v>14076</v>
      </c>
      <c r="K6" s="1">
        <v>13814</v>
      </c>
      <c r="L6" s="1">
        <v>13395</v>
      </c>
      <c r="M6" s="1">
        <v>13395</v>
      </c>
      <c r="N6" s="1">
        <v>13401</v>
      </c>
      <c r="O6" s="1">
        <v>13517</v>
      </c>
      <c r="P6" s="25">
        <v>13696.1</v>
      </c>
    </row>
    <row r="7" spans="1:16" ht="15" customHeight="1">
      <c r="A7" s="40"/>
      <c r="B7" s="41" t="s">
        <v>70</v>
      </c>
      <c r="C7" s="70" t="s">
        <v>19</v>
      </c>
      <c r="D7" s="69" t="s">
        <v>18</v>
      </c>
      <c r="E7" s="1">
        <v>13895</v>
      </c>
      <c r="F7" s="1"/>
      <c r="G7" s="1">
        <v>13817</v>
      </c>
      <c r="H7" s="1"/>
      <c r="I7" s="1">
        <v>14266</v>
      </c>
      <c r="J7" s="1">
        <v>14318</v>
      </c>
      <c r="K7" s="1">
        <v>13919</v>
      </c>
      <c r="L7" s="1">
        <v>13430</v>
      </c>
      <c r="M7" s="1">
        <v>13394</v>
      </c>
      <c r="N7" s="1">
        <v>13397</v>
      </c>
      <c r="O7" s="1">
        <v>13477</v>
      </c>
      <c r="P7" s="25">
        <v>13715</v>
      </c>
    </row>
    <row r="8" spans="1:16" ht="15" customHeight="1">
      <c r="A8" s="42" t="s">
        <v>20</v>
      </c>
      <c r="B8" s="41" t="s">
        <v>21</v>
      </c>
      <c r="C8" s="70" t="s">
        <v>19</v>
      </c>
      <c r="D8" s="69" t="s">
        <v>18</v>
      </c>
      <c r="E8" s="1"/>
      <c r="F8" s="1"/>
      <c r="G8" s="1">
        <v>13290</v>
      </c>
      <c r="H8" s="1"/>
      <c r="I8" s="1">
        <v>13350</v>
      </c>
      <c r="J8" s="1">
        <v>13361</v>
      </c>
      <c r="K8" s="1">
        <v>13361</v>
      </c>
      <c r="L8" s="1">
        <v>13361</v>
      </c>
      <c r="M8" s="1">
        <v>13361</v>
      </c>
      <c r="N8" s="1">
        <v>13376</v>
      </c>
      <c r="O8" s="1">
        <v>13585</v>
      </c>
      <c r="P8" s="25">
        <v>13369.55</v>
      </c>
    </row>
    <row r="9" spans="1:16" ht="15" customHeight="1">
      <c r="A9" s="43"/>
      <c r="B9" s="41" t="s">
        <v>22</v>
      </c>
      <c r="C9" s="70" t="s">
        <v>19</v>
      </c>
      <c r="D9" s="69" t="s">
        <v>18</v>
      </c>
      <c r="E9" s="1"/>
      <c r="F9" s="1"/>
      <c r="G9" s="1">
        <v>14864</v>
      </c>
      <c r="H9" s="1"/>
      <c r="I9" s="1">
        <v>14865</v>
      </c>
      <c r="J9" s="1">
        <v>14865</v>
      </c>
      <c r="K9" s="1">
        <v>14864</v>
      </c>
      <c r="L9" s="1">
        <v>14864</v>
      </c>
      <c r="M9" s="1">
        <v>14444</v>
      </c>
      <c r="N9" s="1">
        <v>14445</v>
      </c>
      <c r="O9" s="1">
        <v>15033</v>
      </c>
      <c r="P9" s="25">
        <v>14817.5</v>
      </c>
    </row>
    <row r="10" spans="1:16" ht="15" customHeight="1">
      <c r="A10" s="40"/>
      <c r="B10" s="41" t="s">
        <v>23</v>
      </c>
      <c r="C10" s="70" t="s">
        <v>19</v>
      </c>
      <c r="D10" s="69" t="s">
        <v>18</v>
      </c>
      <c r="E10" s="1"/>
      <c r="F10" s="1"/>
      <c r="G10" s="1">
        <v>13814</v>
      </c>
      <c r="H10" s="1"/>
      <c r="I10" s="1">
        <v>13829</v>
      </c>
      <c r="J10" s="1">
        <v>13818</v>
      </c>
      <c r="K10" s="1">
        <v>13814</v>
      </c>
      <c r="L10" s="1">
        <v>13814</v>
      </c>
      <c r="M10" s="1">
        <v>13397</v>
      </c>
      <c r="N10" s="1">
        <v>13399</v>
      </c>
      <c r="O10" s="1">
        <v>13973</v>
      </c>
      <c r="P10" s="25">
        <v>13758.05</v>
      </c>
    </row>
    <row r="11" spans="1:16" ht="15" customHeight="1">
      <c r="A11" s="42" t="s">
        <v>24</v>
      </c>
      <c r="B11" s="41" t="s">
        <v>71</v>
      </c>
      <c r="C11" s="70" t="s">
        <v>19</v>
      </c>
      <c r="D11" s="69" t="s">
        <v>18</v>
      </c>
      <c r="E11" s="1"/>
      <c r="F11" s="1"/>
      <c r="G11" s="1">
        <v>16229</v>
      </c>
      <c r="H11" s="1"/>
      <c r="I11" s="1">
        <v>16257</v>
      </c>
      <c r="J11" s="1">
        <v>16229</v>
      </c>
      <c r="K11" s="1">
        <v>16019</v>
      </c>
      <c r="L11" s="1">
        <v>15074</v>
      </c>
      <c r="M11" s="1">
        <v>15074</v>
      </c>
      <c r="N11" s="1">
        <v>15255</v>
      </c>
      <c r="O11" s="1">
        <v>16243</v>
      </c>
      <c r="P11" s="25">
        <v>15745.7</v>
      </c>
    </row>
    <row r="12" spans="1:16" ht="15" customHeight="1">
      <c r="A12" s="40"/>
      <c r="B12" s="41" t="s">
        <v>72</v>
      </c>
      <c r="C12" s="70" t="s">
        <v>17</v>
      </c>
      <c r="D12" s="69" t="s">
        <v>18</v>
      </c>
      <c r="E12" s="1"/>
      <c r="F12" s="1"/>
      <c r="G12" s="1">
        <v>16546</v>
      </c>
      <c r="H12" s="1"/>
      <c r="I12" s="1">
        <v>16551</v>
      </c>
      <c r="J12" s="1">
        <v>16440</v>
      </c>
      <c r="K12" s="1">
        <v>16229</v>
      </c>
      <c r="L12" s="1">
        <v>15391</v>
      </c>
      <c r="M12" s="1">
        <v>15390</v>
      </c>
      <c r="N12" s="1">
        <v>15434</v>
      </c>
      <c r="O12" s="1">
        <v>16559</v>
      </c>
      <c r="P12" s="25">
        <v>15978.8</v>
      </c>
    </row>
    <row r="13" spans="1:16" ht="15" customHeight="1">
      <c r="A13" s="42" t="s">
        <v>27</v>
      </c>
      <c r="B13" s="41" t="s">
        <v>73</v>
      </c>
      <c r="C13" s="70" t="s">
        <v>19</v>
      </c>
      <c r="D13" s="69" t="s">
        <v>18</v>
      </c>
      <c r="E13" s="1"/>
      <c r="F13" s="1"/>
      <c r="G13" s="1">
        <v>16440</v>
      </c>
      <c r="H13" s="1"/>
      <c r="I13" s="1">
        <v>16461</v>
      </c>
      <c r="J13" s="1">
        <v>16439</v>
      </c>
      <c r="K13" s="1">
        <v>16229</v>
      </c>
      <c r="L13" s="1">
        <v>15914</v>
      </c>
      <c r="M13" s="1">
        <v>15914</v>
      </c>
      <c r="N13" s="1">
        <v>15914</v>
      </c>
      <c r="O13" s="1">
        <v>15964</v>
      </c>
      <c r="P13" s="25">
        <v>16151</v>
      </c>
    </row>
    <row r="14" spans="1:16" ht="15" customHeight="1">
      <c r="A14" s="40"/>
      <c r="B14" s="41" t="s">
        <v>72</v>
      </c>
      <c r="C14" s="70" t="s">
        <v>19</v>
      </c>
      <c r="D14" s="69" t="s">
        <v>18</v>
      </c>
      <c r="E14" s="1"/>
      <c r="F14" s="1"/>
      <c r="G14" s="1">
        <v>16439</v>
      </c>
      <c r="H14" s="1"/>
      <c r="I14" s="1">
        <v>16440</v>
      </c>
      <c r="J14" s="1">
        <v>16439</v>
      </c>
      <c r="K14" s="1">
        <v>16229</v>
      </c>
      <c r="L14" s="1">
        <v>15914</v>
      </c>
      <c r="M14" s="1">
        <v>15914</v>
      </c>
      <c r="N14" s="1">
        <v>15919</v>
      </c>
      <c r="O14" s="1">
        <v>17578</v>
      </c>
      <c r="P14" s="25">
        <v>16407.2</v>
      </c>
    </row>
    <row r="15" spans="1:16" ht="15" customHeight="1">
      <c r="A15" s="44" t="s">
        <v>28</v>
      </c>
      <c r="B15" s="41" t="s">
        <v>25</v>
      </c>
      <c r="C15" s="70" t="s">
        <v>19</v>
      </c>
      <c r="D15" s="69" t="s">
        <v>18</v>
      </c>
      <c r="E15" s="1"/>
      <c r="F15" s="1"/>
      <c r="G15" s="1">
        <v>16817</v>
      </c>
      <c r="H15" s="1"/>
      <c r="I15" s="1">
        <v>16829</v>
      </c>
      <c r="J15" s="1">
        <v>16806</v>
      </c>
      <c r="K15" s="1">
        <v>16284</v>
      </c>
      <c r="L15" s="1">
        <v>16281</v>
      </c>
      <c r="M15" s="1">
        <v>16281</v>
      </c>
      <c r="N15" s="1">
        <v>16292</v>
      </c>
      <c r="O15" s="1"/>
      <c r="P15" s="25">
        <v>16592</v>
      </c>
    </row>
    <row r="16" spans="1:16" ht="15" customHeight="1">
      <c r="A16" s="42" t="s">
        <v>29</v>
      </c>
      <c r="B16" s="41" t="s">
        <v>74</v>
      </c>
      <c r="C16" s="70" t="s">
        <v>31</v>
      </c>
      <c r="D16" s="69" t="s">
        <v>18</v>
      </c>
      <c r="E16" s="1"/>
      <c r="F16" s="1"/>
      <c r="G16" s="1"/>
      <c r="H16" s="1"/>
      <c r="I16" s="1">
        <v>17814</v>
      </c>
      <c r="J16" s="1">
        <v>17724</v>
      </c>
      <c r="K16" s="1">
        <v>17575</v>
      </c>
      <c r="L16" s="1">
        <v>17305</v>
      </c>
      <c r="M16" s="1">
        <v>16995</v>
      </c>
      <c r="N16" s="1">
        <v>16983</v>
      </c>
      <c r="O16" s="1">
        <v>17900</v>
      </c>
      <c r="P16" s="25">
        <v>17388.95</v>
      </c>
    </row>
    <row r="17" spans="1:16" ht="15" customHeight="1">
      <c r="A17" s="43"/>
      <c r="B17" s="41" t="s">
        <v>71</v>
      </c>
      <c r="C17" s="70" t="s">
        <v>31</v>
      </c>
      <c r="D17" s="69" t="s">
        <v>18</v>
      </c>
      <c r="E17" s="1"/>
      <c r="F17" s="1"/>
      <c r="G17" s="1">
        <v>16271</v>
      </c>
      <c r="H17" s="1"/>
      <c r="I17" s="1">
        <v>16251</v>
      </c>
      <c r="J17" s="1">
        <v>16232</v>
      </c>
      <c r="K17" s="1">
        <v>16099</v>
      </c>
      <c r="L17" s="1">
        <v>15937</v>
      </c>
      <c r="M17" s="1">
        <v>15723</v>
      </c>
      <c r="N17" s="1">
        <v>15721</v>
      </c>
      <c r="O17" s="1">
        <v>16144</v>
      </c>
      <c r="P17" s="25">
        <v>15991.4</v>
      </c>
    </row>
    <row r="18" spans="1:16" ht="15" customHeight="1">
      <c r="A18" s="43"/>
      <c r="B18" s="80" t="s">
        <v>75</v>
      </c>
      <c r="C18" s="81" t="s">
        <v>31</v>
      </c>
      <c r="D18" s="82" t="s">
        <v>18</v>
      </c>
      <c r="E18" s="83"/>
      <c r="F18" s="83"/>
      <c r="G18" s="83">
        <v>16548</v>
      </c>
      <c r="H18" s="83"/>
      <c r="I18" s="83">
        <v>16552</v>
      </c>
      <c r="J18" s="83">
        <v>16536</v>
      </c>
      <c r="K18" s="83">
        <v>16339</v>
      </c>
      <c r="L18" s="83">
        <v>16085</v>
      </c>
      <c r="M18" s="83">
        <v>15984</v>
      </c>
      <c r="N18" s="83">
        <v>16010</v>
      </c>
      <c r="O18" s="83">
        <v>16390</v>
      </c>
      <c r="P18" s="84">
        <v>16243.4</v>
      </c>
    </row>
    <row r="19" spans="1:16" ht="15" customHeight="1">
      <c r="A19" s="43"/>
      <c r="B19" s="92" t="s">
        <v>32</v>
      </c>
      <c r="C19" s="93" t="s">
        <v>31</v>
      </c>
      <c r="D19" s="94" t="s">
        <v>18</v>
      </c>
      <c r="E19" s="95"/>
      <c r="F19" s="95"/>
      <c r="G19" s="95">
        <v>16229</v>
      </c>
      <c r="H19" s="95"/>
      <c r="I19" s="95">
        <v>16229</v>
      </c>
      <c r="J19" s="95">
        <v>16229</v>
      </c>
      <c r="K19" s="95">
        <v>16229</v>
      </c>
      <c r="L19" s="95">
        <v>15756</v>
      </c>
      <c r="M19" s="95">
        <v>15704</v>
      </c>
      <c r="N19" s="95">
        <v>16072</v>
      </c>
      <c r="O19" s="95"/>
      <c r="P19" s="96">
        <v>16047.05</v>
      </c>
    </row>
    <row r="20" spans="1:16" ht="15" customHeight="1">
      <c r="A20" s="43"/>
      <c r="B20" s="91" t="s">
        <v>119</v>
      </c>
      <c r="C20" s="85"/>
      <c r="D20" s="86"/>
      <c r="E20" s="87"/>
      <c r="F20" s="87"/>
      <c r="G20" s="87">
        <f>ROUND(('16年産（裸価格）'!G20+154)*1.05+2,0)</f>
        <v>16510</v>
      </c>
      <c r="H20" s="87"/>
      <c r="I20" s="87">
        <f>ROUND(('16年産（裸価格）'!I20+154)*1.05+2,0)</f>
        <v>16523</v>
      </c>
      <c r="J20" s="87">
        <f>ROUND(('16年産（裸価格）'!J20+154)*1.05+2,0)</f>
        <v>16492</v>
      </c>
      <c r="K20" s="87">
        <f>ROUND(('16年産（裸価格）'!K20+154)*1.05+2,0)</f>
        <v>16323</v>
      </c>
      <c r="L20" s="87">
        <f>ROUND(('16年産（裸価格）'!L20+154)*1.05+2,0)</f>
        <v>16038</v>
      </c>
      <c r="M20" s="87">
        <f>ROUND(('16年産（裸価格）'!M20+154)*1.05+2,0)</f>
        <v>15965</v>
      </c>
      <c r="N20" s="87">
        <f>ROUND(('16年産（裸価格）'!N20+154)*1.05+2,0)</f>
        <v>16019</v>
      </c>
      <c r="O20" s="87">
        <f>ROUND(('16年産（裸価格）'!O20+154)*1.05+2,0)</f>
        <v>16390</v>
      </c>
      <c r="P20" s="90">
        <f>ROUND(('16年産（裸価格）'!P20+154)*1.05+2,0)</f>
        <v>16223</v>
      </c>
    </row>
    <row r="21" spans="1:16" ht="15" customHeight="1">
      <c r="A21" s="42" t="s">
        <v>33</v>
      </c>
      <c r="B21" s="41" t="s">
        <v>74</v>
      </c>
      <c r="C21" s="70" t="s">
        <v>19</v>
      </c>
      <c r="D21" s="69" t="s">
        <v>18</v>
      </c>
      <c r="E21" s="1"/>
      <c r="F21" s="1"/>
      <c r="G21" s="1"/>
      <c r="H21" s="1"/>
      <c r="I21" s="1">
        <v>17489</v>
      </c>
      <c r="J21" s="1">
        <v>17490</v>
      </c>
      <c r="K21" s="1">
        <v>17280</v>
      </c>
      <c r="L21" s="1">
        <v>17069</v>
      </c>
      <c r="M21" s="1">
        <v>16912</v>
      </c>
      <c r="N21" s="1">
        <v>16912</v>
      </c>
      <c r="O21" s="1"/>
      <c r="P21" s="25">
        <v>17191.55</v>
      </c>
    </row>
    <row r="22" spans="1:16" ht="15" customHeight="1">
      <c r="A22" s="43"/>
      <c r="B22" s="41" t="s">
        <v>73</v>
      </c>
      <c r="C22" s="70" t="s">
        <v>19</v>
      </c>
      <c r="D22" s="69" t="s">
        <v>18</v>
      </c>
      <c r="E22" s="1"/>
      <c r="F22" s="1"/>
      <c r="G22" s="1">
        <v>16229</v>
      </c>
      <c r="H22" s="1"/>
      <c r="I22" s="1">
        <v>16230</v>
      </c>
      <c r="J22" s="1">
        <v>16229</v>
      </c>
      <c r="K22" s="1">
        <v>16019</v>
      </c>
      <c r="L22" s="1">
        <v>15809</v>
      </c>
      <c r="M22" s="1">
        <v>15599</v>
      </c>
      <c r="N22" s="1"/>
      <c r="O22" s="1"/>
      <c r="P22" s="25">
        <v>16009.25</v>
      </c>
    </row>
    <row r="23" spans="1:16" ht="15" customHeight="1">
      <c r="A23" s="43"/>
      <c r="B23" s="41" t="s">
        <v>75</v>
      </c>
      <c r="C23" s="70" t="s">
        <v>19</v>
      </c>
      <c r="D23" s="69" t="s">
        <v>18</v>
      </c>
      <c r="E23" s="1"/>
      <c r="F23" s="1"/>
      <c r="G23" s="1">
        <v>16440</v>
      </c>
      <c r="H23" s="1"/>
      <c r="I23" s="1">
        <v>16439</v>
      </c>
      <c r="J23" s="1">
        <v>16439</v>
      </c>
      <c r="K23" s="1">
        <v>16229</v>
      </c>
      <c r="L23" s="1">
        <v>16019</v>
      </c>
      <c r="M23" s="1">
        <v>15853</v>
      </c>
      <c r="N23" s="1">
        <v>15864</v>
      </c>
      <c r="O23" s="1">
        <v>16193</v>
      </c>
      <c r="P23" s="25">
        <v>16160.45</v>
      </c>
    </row>
    <row r="24" spans="1:16" ht="15" customHeight="1">
      <c r="A24" s="40"/>
      <c r="B24" s="41" t="s">
        <v>72</v>
      </c>
      <c r="C24" s="70" t="s">
        <v>19</v>
      </c>
      <c r="D24" s="69" t="s">
        <v>18</v>
      </c>
      <c r="E24" s="1"/>
      <c r="F24" s="1"/>
      <c r="G24" s="1">
        <v>16394</v>
      </c>
      <c r="H24" s="1"/>
      <c r="I24" s="1">
        <v>16342</v>
      </c>
      <c r="J24" s="1">
        <v>16335</v>
      </c>
      <c r="K24" s="1">
        <v>16126</v>
      </c>
      <c r="L24" s="1">
        <v>15810</v>
      </c>
      <c r="M24" s="1">
        <v>15631</v>
      </c>
      <c r="N24" s="1">
        <v>15631</v>
      </c>
      <c r="O24" s="1">
        <v>15857</v>
      </c>
      <c r="P24" s="25">
        <v>15968.3</v>
      </c>
    </row>
    <row r="25" spans="1:16" ht="15" customHeight="1">
      <c r="A25" s="42" t="s">
        <v>34</v>
      </c>
      <c r="B25" s="80" t="s">
        <v>74</v>
      </c>
      <c r="C25" s="81" t="s">
        <v>35</v>
      </c>
      <c r="D25" s="82" t="s">
        <v>18</v>
      </c>
      <c r="E25" s="83"/>
      <c r="F25" s="83"/>
      <c r="G25" s="83">
        <v>16973</v>
      </c>
      <c r="H25" s="83"/>
      <c r="I25" s="83">
        <v>16650</v>
      </c>
      <c r="J25" s="83">
        <v>16649</v>
      </c>
      <c r="K25" s="83">
        <v>16236</v>
      </c>
      <c r="L25" s="83">
        <v>16233</v>
      </c>
      <c r="M25" s="83">
        <v>15922</v>
      </c>
      <c r="N25" s="83">
        <v>16890</v>
      </c>
      <c r="O25" s="83"/>
      <c r="P25" s="84">
        <v>16519.55</v>
      </c>
    </row>
    <row r="26" spans="1:16" ht="15" customHeight="1">
      <c r="A26" s="43"/>
      <c r="B26" s="92" t="s">
        <v>30</v>
      </c>
      <c r="C26" s="93" t="s">
        <v>35</v>
      </c>
      <c r="D26" s="94" t="s">
        <v>18</v>
      </c>
      <c r="E26" s="95"/>
      <c r="F26" s="95"/>
      <c r="G26" s="95">
        <v>17121</v>
      </c>
      <c r="H26" s="95"/>
      <c r="I26" s="95">
        <v>16439</v>
      </c>
      <c r="J26" s="95">
        <v>16439</v>
      </c>
      <c r="K26" s="95">
        <v>16019</v>
      </c>
      <c r="L26" s="95"/>
      <c r="M26" s="95"/>
      <c r="N26" s="95"/>
      <c r="O26" s="95"/>
      <c r="P26" s="96">
        <v>16484.9</v>
      </c>
    </row>
    <row r="27" spans="1:16" ht="15" customHeight="1">
      <c r="A27" s="43"/>
      <c r="B27" s="91" t="s">
        <v>119</v>
      </c>
      <c r="C27" s="85"/>
      <c r="D27" s="86"/>
      <c r="E27" s="87"/>
      <c r="F27" s="87"/>
      <c r="G27" s="87">
        <f>ROUND(('16年産（裸価格）'!G27+154)*1.05+2,0)</f>
        <v>16995</v>
      </c>
      <c r="H27" s="87"/>
      <c r="I27" s="87">
        <f>ROUND(('16年産（裸価格）'!I27+154)*1.05+2,0)</f>
        <v>16574</v>
      </c>
      <c r="J27" s="87">
        <f>ROUND(('16年産（裸価格）'!J27+154)*1.05+2,0)</f>
        <v>16614</v>
      </c>
      <c r="K27" s="87">
        <f>ROUND(('16年産（裸価格）'!K27+154)*1.05+2,0)</f>
        <v>16216</v>
      </c>
      <c r="L27" s="87">
        <f>ROUND(('16年産（裸価格）'!L27+154)*1.05+2,0)</f>
        <v>16233</v>
      </c>
      <c r="M27" s="87">
        <f>ROUND(('16年産（裸価格）'!M27+154)*1.05+2,0)</f>
        <v>15922</v>
      </c>
      <c r="N27" s="87">
        <f>ROUND(('16年産（裸価格）'!N27+154)*1.05+2,0)</f>
        <v>16890</v>
      </c>
      <c r="O27" s="87"/>
      <c r="P27" s="88">
        <f>ROUND(('16年産（裸価格）'!P27+154)*1.05+2,0)</f>
        <v>16516</v>
      </c>
    </row>
    <row r="28" spans="1:16" ht="15" customHeight="1">
      <c r="A28" s="43"/>
      <c r="B28" s="41" t="s">
        <v>74</v>
      </c>
      <c r="C28" s="70" t="s">
        <v>36</v>
      </c>
      <c r="D28" s="69" t="s">
        <v>18</v>
      </c>
      <c r="E28" s="1"/>
      <c r="F28" s="1"/>
      <c r="G28" s="1">
        <v>18014</v>
      </c>
      <c r="H28" s="1"/>
      <c r="I28" s="1">
        <v>17805</v>
      </c>
      <c r="J28" s="1">
        <v>17804</v>
      </c>
      <c r="K28" s="1">
        <v>17813</v>
      </c>
      <c r="L28" s="1">
        <v>17817</v>
      </c>
      <c r="M28" s="1">
        <v>17079</v>
      </c>
      <c r="N28" s="1">
        <v>17518</v>
      </c>
      <c r="O28" s="1"/>
      <c r="P28" s="25">
        <v>17697.65</v>
      </c>
    </row>
    <row r="29" spans="1:16" ht="15" customHeight="1">
      <c r="A29" s="43"/>
      <c r="B29" s="41" t="s">
        <v>74</v>
      </c>
      <c r="C29" s="70" t="s">
        <v>37</v>
      </c>
      <c r="D29" s="69" t="s">
        <v>18</v>
      </c>
      <c r="E29" s="1"/>
      <c r="F29" s="1"/>
      <c r="G29" s="1">
        <v>16754</v>
      </c>
      <c r="H29" s="1"/>
      <c r="I29" s="1">
        <v>16440</v>
      </c>
      <c r="J29" s="1">
        <v>16441</v>
      </c>
      <c r="K29" s="1">
        <v>15715</v>
      </c>
      <c r="L29" s="1">
        <v>15739</v>
      </c>
      <c r="M29" s="1">
        <v>15620</v>
      </c>
      <c r="N29" s="1">
        <v>16464</v>
      </c>
      <c r="O29" s="1"/>
      <c r="P29" s="25">
        <v>16124.75</v>
      </c>
    </row>
    <row r="30" spans="1:16" ht="15" customHeight="1">
      <c r="A30" s="43"/>
      <c r="B30" s="80" t="s">
        <v>72</v>
      </c>
      <c r="C30" s="81" t="s">
        <v>17</v>
      </c>
      <c r="D30" s="82" t="s">
        <v>18</v>
      </c>
      <c r="E30" s="83"/>
      <c r="F30" s="83"/>
      <c r="G30" s="83">
        <v>16439</v>
      </c>
      <c r="H30" s="83"/>
      <c r="I30" s="83">
        <v>16139</v>
      </c>
      <c r="J30" s="83">
        <v>16149</v>
      </c>
      <c r="K30" s="83">
        <v>15651</v>
      </c>
      <c r="L30" s="83">
        <v>15652</v>
      </c>
      <c r="M30" s="83">
        <v>15409</v>
      </c>
      <c r="N30" s="83">
        <v>15579</v>
      </c>
      <c r="O30" s="83"/>
      <c r="P30" s="84">
        <v>15777.2</v>
      </c>
    </row>
    <row r="31" spans="1:16" ht="15" customHeight="1">
      <c r="A31" s="43"/>
      <c r="B31" s="92" t="s">
        <v>26</v>
      </c>
      <c r="C31" s="93" t="s">
        <v>17</v>
      </c>
      <c r="D31" s="94" t="s">
        <v>18</v>
      </c>
      <c r="E31" s="95"/>
      <c r="F31" s="95"/>
      <c r="G31" s="95">
        <v>16071</v>
      </c>
      <c r="H31" s="95"/>
      <c r="I31" s="95">
        <v>15914</v>
      </c>
      <c r="J31" s="95">
        <v>15914</v>
      </c>
      <c r="K31" s="95">
        <v>15389</v>
      </c>
      <c r="L31" s="95"/>
      <c r="M31" s="95"/>
      <c r="N31" s="95"/>
      <c r="O31" s="95"/>
      <c r="P31" s="96">
        <v>15846.5</v>
      </c>
    </row>
    <row r="32" spans="1:16" ht="15" customHeight="1">
      <c r="A32" s="43"/>
      <c r="B32" s="91" t="s">
        <v>119</v>
      </c>
      <c r="C32" s="85"/>
      <c r="D32" s="86"/>
      <c r="E32" s="87"/>
      <c r="F32" s="87"/>
      <c r="G32" s="87">
        <f>ROUND(('16年産（裸価格）'!G32+154)*1.05+2,0)</f>
        <v>16378</v>
      </c>
      <c r="H32" s="87"/>
      <c r="I32" s="87">
        <f>ROUND(('16年産（裸価格）'!I32+154)*1.05+2,0)</f>
        <v>16127</v>
      </c>
      <c r="J32" s="87">
        <f>ROUND(('16年産（裸価格）'!J32+154)*1.05+2,0)</f>
        <v>16110</v>
      </c>
      <c r="K32" s="87">
        <f>ROUND(('16年産（裸価格）'!K32+154)*1.05+2,0)</f>
        <v>15627</v>
      </c>
      <c r="L32" s="87">
        <f>ROUND(('16年産（裸価格）'!L32+154)*1.05+2,0)</f>
        <v>15652</v>
      </c>
      <c r="M32" s="87">
        <f>ROUND(('16年産（裸価格）'!M32+154)*1.05+2,0)</f>
        <v>15409</v>
      </c>
      <c r="N32" s="87">
        <f>ROUND(('16年産（裸価格）'!N32+154)*1.05+2,0)</f>
        <v>15579</v>
      </c>
      <c r="O32" s="87"/>
      <c r="P32" s="88">
        <f>ROUND(('16年産（裸価格）'!P32+154)*1.05+2,0)</f>
        <v>15781</v>
      </c>
    </row>
    <row r="33" spans="1:16" ht="15" customHeight="1">
      <c r="A33" s="42" t="s">
        <v>38</v>
      </c>
      <c r="B33" s="41" t="s">
        <v>30</v>
      </c>
      <c r="C33" s="70" t="s">
        <v>17</v>
      </c>
      <c r="D33" s="69" t="s">
        <v>18</v>
      </c>
      <c r="E33" s="1">
        <v>16892</v>
      </c>
      <c r="F33" s="1"/>
      <c r="G33" s="1">
        <v>16840</v>
      </c>
      <c r="H33" s="1"/>
      <c r="I33" s="1">
        <v>16734</v>
      </c>
      <c r="J33" s="1">
        <v>16682</v>
      </c>
      <c r="K33" s="1">
        <v>16628</v>
      </c>
      <c r="L33" s="1">
        <v>16628</v>
      </c>
      <c r="M33" s="1">
        <v>16326</v>
      </c>
      <c r="N33" s="1">
        <v>16319</v>
      </c>
      <c r="O33" s="1">
        <v>17506</v>
      </c>
      <c r="P33" s="25">
        <v>16672.85</v>
      </c>
    </row>
    <row r="34" spans="1:16" ht="15" customHeight="1">
      <c r="A34" s="43"/>
      <c r="B34" s="41" t="s">
        <v>25</v>
      </c>
      <c r="C34" s="70" t="s">
        <v>19</v>
      </c>
      <c r="D34" s="69" t="s">
        <v>18</v>
      </c>
      <c r="E34" s="1">
        <v>15779</v>
      </c>
      <c r="F34" s="1"/>
      <c r="G34" s="1">
        <v>15461</v>
      </c>
      <c r="H34" s="1"/>
      <c r="I34" s="1">
        <v>15461</v>
      </c>
      <c r="J34" s="1">
        <v>15389</v>
      </c>
      <c r="K34" s="1">
        <v>15391</v>
      </c>
      <c r="L34" s="1"/>
      <c r="M34" s="1">
        <v>15074</v>
      </c>
      <c r="N34" s="1">
        <v>15074</v>
      </c>
      <c r="O34" s="1"/>
      <c r="P34" s="25">
        <v>15419.15</v>
      </c>
    </row>
    <row r="35" spans="1:16" ht="15" customHeight="1">
      <c r="A35" s="40"/>
      <c r="B35" s="41" t="s">
        <v>26</v>
      </c>
      <c r="C35" s="70" t="s">
        <v>19</v>
      </c>
      <c r="D35" s="69" t="s">
        <v>18</v>
      </c>
      <c r="E35" s="1" t="s">
        <v>83</v>
      </c>
      <c r="F35" s="1"/>
      <c r="G35" s="1" t="s">
        <v>83</v>
      </c>
      <c r="H35" s="1"/>
      <c r="I35" s="1">
        <v>15265</v>
      </c>
      <c r="J35" s="1"/>
      <c r="K35" s="1"/>
      <c r="L35" s="1">
        <v>15053</v>
      </c>
      <c r="M35" s="1"/>
      <c r="N35" s="1"/>
      <c r="O35" s="1"/>
      <c r="P35" s="25">
        <v>15113.6</v>
      </c>
    </row>
    <row r="36" spans="1:16" ht="15" customHeight="1">
      <c r="A36" s="42" t="s">
        <v>40</v>
      </c>
      <c r="B36" s="41" t="s">
        <v>74</v>
      </c>
      <c r="C36" s="70" t="s">
        <v>17</v>
      </c>
      <c r="D36" s="69" t="s">
        <v>18</v>
      </c>
      <c r="E36" s="1"/>
      <c r="F36" s="1">
        <v>16964</v>
      </c>
      <c r="G36" s="1">
        <v>16964</v>
      </c>
      <c r="H36" s="1"/>
      <c r="I36" s="1">
        <v>16755</v>
      </c>
      <c r="J36" s="1">
        <v>16754</v>
      </c>
      <c r="K36" s="1">
        <v>16754</v>
      </c>
      <c r="L36" s="1">
        <v>16011</v>
      </c>
      <c r="M36" s="1">
        <v>16005</v>
      </c>
      <c r="N36" s="1">
        <v>16108</v>
      </c>
      <c r="O36" s="1">
        <v>17549</v>
      </c>
      <c r="P36" s="25">
        <v>16494.35</v>
      </c>
    </row>
    <row r="37" spans="1:16" ht="15" customHeight="1">
      <c r="A37" s="43"/>
      <c r="B37" s="41" t="s">
        <v>96</v>
      </c>
      <c r="C37" s="70" t="s">
        <v>19</v>
      </c>
      <c r="D37" s="69" t="s">
        <v>18</v>
      </c>
      <c r="E37" s="1"/>
      <c r="F37" s="1"/>
      <c r="G37" s="1"/>
      <c r="H37" s="1"/>
      <c r="I37" s="1"/>
      <c r="J37" s="1">
        <v>13709</v>
      </c>
      <c r="K37" s="1">
        <v>13709</v>
      </c>
      <c r="L37" s="1">
        <v>13709</v>
      </c>
      <c r="M37" s="1">
        <v>13289</v>
      </c>
      <c r="N37" s="1"/>
      <c r="O37" s="1"/>
      <c r="P37" s="25">
        <v>13596.35</v>
      </c>
    </row>
    <row r="38" spans="1:16" ht="15" customHeight="1">
      <c r="A38" s="43"/>
      <c r="B38" s="41" t="s">
        <v>72</v>
      </c>
      <c r="C38" s="70" t="s">
        <v>19</v>
      </c>
      <c r="D38" s="69" t="s">
        <v>18</v>
      </c>
      <c r="E38" s="1"/>
      <c r="F38" s="1">
        <v>15389</v>
      </c>
      <c r="G38" s="1">
        <v>15389</v>
      </c>
      <c r="H38" s="1"/>
      <c r="I38" s="1">
        <v>15389</v>
      </c>
      <c r="J38" s="1"/>
      <c r="K38" s="1">
        <v>14864</v>
      </c>
      <c r="L38" s="1">
        <v>14864</v>
      </c>
      <c r="M38" s="1">
        <v>14339</v>
      </c>
      <c r="N38" s="1"/>
      <c r="O38" s="1"/>
      <c r="P38" s="25">
        <v>14910.95</v>
      </c>
    </row>
    <row r="39" spans="1:16" ht="15" customHeight="1">
      <c r="A39" s="40"/>
      <c r="B39" s="41" t="s">
        <v>76</v>
      </c>
      <c r="C39" s="70" t="s">
        <v>19</v>
      </c>
      <c r="D39" s="69" t="s">
        <v>18</v>
      </c>
      <c r="E39" s="1"/>
      <c r="F39" s="1"/>
      <c r="G39" s="1">
        <v>13814</v>
      </c>
      <c r="H39" s="1"/>
      <c r="I39" s="1">
        <v>13814</v>
      </c>
      <c r="J39" s="1">
        <v>13814</v>
      </c>
      <c r="K39" s="1">
        <v>13814</v>
      </c>
      <c r="L39" s="1">
        <v>13814</v>
      </c>
      <c r="M39" s="1">
        <v>13407</v>
      </c>
      <c r="N39" s="1"/>
      <c r="O39" s="1"/>
      <c r="P39" s="25">
        <v>13760.15</v>
      </c>
    </row>
    <row r="40" spans="1:16" ht="15" customHeight="1">
      <c r="A40" s="44" t="s">
        <v>103</v>
      </c>
      <c r="B40" s="41" t="s">
        <v>107</v>
      </c>
      <c r="C40" s="70" t="s">
        <v>19</v>
      </c>
      <c r="D40" s="69" t="s">
        <v>18</v>
      </c>
      <c r="E40" s="1"/>
      <c r="F40" s="1"/>
      <c r="G40" s="1"/>
      <c r="H40" s="1"/>
      <c r="I40" s="1"/>
      <c r="J40" s="1"/>
      <c r="K40" s="1"/>
      <c r="L40" s="1"/>
      <c r="M40" s="1">
        <v>13312</v>
      </c>
      <c r="N40" s="1">
        <v>13312</v>
      </c>
      <c r="O40" s="1"/>
      <c r="P40" s="25">
        <v>13311.8</v>
      </c>
    </row>
    <row r="41" spans="1:16" ht="15" customHeight="1">
      <c r="A41" s="43" t="s">
        <v>98</v>
      </c>
      <c r="B41" s="41" t="s">
        <v>108</v>
      </c>
      <c r="C41" s="70" t="s">
        <v>17</v>
      </c>
      <c r="D41" s="69" t="s">
        <v>18</v>
      </c>
      <c r="E41" s="1"/>
      <c r="F41" s="1"/>
      <c r="G41" s="1"/>
      <c r="H41" s="1"/>
      <c r="I41" s="1"/>
      <c r="J41" s="1"/>
      <c r="K41" s="1"/>
      <c r="L41" s="1">
        <v>15179</v>
      </c>
      <c r="M41" s="1">
        <v>15179</v>
      </c>
      <c r="N41" s="1"/>
      <c r="O41" s="1"/>
      <c r="P41" s="25">
        <v>15178.7</v>
      </c>
    </row>
    <row r="42" spans="1:16" ht="15" customHeight="1">
      <c r="A42" s="43"/>
      <c r="B42" s="41" t="s">
        <v>109</v>
      </c>
      <c r="C42" s="70" t="s">
        <v>19</v>
      </c>
      <c r="D42" s="69" t="s">
        <v>18</v>
      </c>
      <c r="E42" s="1"/>
      <c r="F42" s="1"/>
      <c r="G42" s="1"/>
      <c r="H42" s="1"/>
      <c r="I42" s="1"/>
      <c r="J42" s="1"/>
      <c r="K42" s="1"/>
      <c r="L42" s="1">
        <v>13919</v>
      </c>
      <c r="M42" s="1">
        <v>13919</v>
      </c>
      <c r="N42" s="1"/>
      <c r="O42" s="1"/>
      <c r="P42" s="25">
        <v>13918.7</v>
      </c>
    </row>
    <row r="43" spans="1:16" ht="15" customHeight="1">
      <c r="A43" s="42" t="s">
        <v>41</v>
      </c>
      <c r="B43" s="80" t="s">
        <v>74</v>
      </c>
      <c r="C43" s="81" t="s">
        <v>19</v>
      </c>
      <c r="D43" s="82" t="s">
        <v>18</v>
      </c>
      <c r="E43" s="83">
        <v>16964</v>
      </c>
      <c r="F43" s="83"/>
      <c r="G43" s="83">
        <v>16859</v>
      </c>
      <c r="H43" s="83"/>
      <c r="I43" s="83">
        <v>16859</v>
      </c>
      <c r="J43" s="83">
        <v>16649</v>
      </c>
      <c r="K43" s="83">
        <v>16649</v>
      </c>
      <c r="L43" s="83">
        <v>16649</v>
      </c>
      <c r="M43" s="83">
        <v>16334</v>
      </c>
      <c r="N43" s="83">
        <v>16402</v>
      </c>
      <c r="O43" s="83">
        <v>17685</v>
      </c>
      <c r="P43" s="84">
        <v>16726.4</v>
      </c>
    </row>
    <row r="44" spans="1:16" ht="15" customHeight="1">
      <c r="A44" s="43"/>
      <c r="B44" s="92" t="s">
        <v>30</v>
      </c>
      <c r="C44" s="93" t="s">
        <v>19</v>
      </c>
      <c r="D44" s="94" t="s">
        <v>18</v>
      </c>
      <c r="E44" s="95">
        <v>16701</v>
      </c>
      <c r="F44" s="95"/>
      <c r="G44" s="95">
        <v>16701</v>
      </c>
      <c r="H44" s="95"/>
      <c r="I44" s="95">
        <v>16701</v>
      </c>
      <c r="J44" s="95">
        <v>16596</v>
      </c>
      <c r="K44" s="95">
        <v>16596</v>
      </c>
      <c r="L44" s="95">
        <v>16596</v>
      </c>
      <c r="M44" s="95">
        <v>16281</v>
      </c>
      <c r="N44" s="95"/>
      <c r="O44" s="95"/>
      <c r="P44" s="96">
        <v>16544.75</v>
      </c>
    </row>
    <row r="45" spans="1:16" ht="15" customHeight="1">
      <c r="A45" s="43"/>
      <c r="B45" s="91" t="s">
        <v>119</v>
      </c>
      <c r="C45" s="85"/>
      <c r="D45" s="86"/>
      <c r="E45" s="87">
        <f>ROUND(('16年産（裸価格）'!E45+154)*1.05+2,0)</f>
        <v>16900</v>
      </c>
      <c r="F45" s="87"/>
      <c r="G45" s="87">
        <f>ROUND(('16年産（裸価格）'!G45+154)*1.05+2,0)</f>
        <v>16813</v>
      </c>
      <c r="H45" s="87"/>
      <c r="I45" s="87">
        <f>ROUND(('16年産（裸価格）'!I45+154)*1.05+2,0)</f>
        <v>16782</v>
      </c>
      <c r="J45" s="87">
        <f>ROUND(('16年産（裸価格）'!J45+154)*1.05+2,0)</f>
        <v>16620</v>
      </c>
      <c r="K45" s="87">
        <f>ROUND(('16年産（裸価格）'!K45+154)*1.05+2,0)</f>
        <v>16628</v>
      </c>
      <c r="L45" s="87">
        <f>ROUND(('16年産（裸価格）'!L45+154)*1.05+2,0)</f>
        <v>16627</v>
      </c>
      <c r="M45" s="87">
        <f>ROUND(('16年産（裸価格）'!M45+154)*1.05+2,0)</f>
        <v>16311</v>
      </c>
      <c r="N45" s="87">
        <f>ROUND(('16年産（裸価格）'!N45+154)*1.05+2,0)</f>
        <v>16402</v>
      </c>
      <c r="O45" s="87">
        <f>ROUND(('16年産（裸価格）'!O45+154)*1.05+2,0)</f>
        <v>17685</v>
      </c>
      <c r="P45" s="88">
        <f>ROUND(('16年産（裸価格）'!P45+154)*1.05+2,0)</f>
        <v>16670</v>
      </c>
    </row>
    <row r="46" spans="1:16" ht="15" customHeight="1">
      <c r="A46" s="43"/>
      <c r="B46" s="41" t="s">
        <v>110</v>
      </c>
      <c r="C46" s="70" t="s">
        <v>19</v>
      </c>
      <c r="D46" s="69" t="s">
        <v>18</v>
      </c>
      <c r="E46" s="1"/>
      <c r="F46" s="1"/>
      <c r="G46" s="1"/>
      <c r="H46" s="1"/>
      <c r="I46" s="1">
        <v>15256</v>
      </c>
      <c r="J46" s="1">
        <v>14876</v>
      </c>
      <c r="K46" s="1"/>
      <c r="L46" s="1"/>
      <c r="M46" s="1"/>
      <c r="N46" s="1"/>
      <c r="O46" s="1"/>
      <c r="P46" s="25">
        <v>15106.25</v>
      </c>
    </row>
    <row r="47" spans="1:16" ht="15" customHeight="1">
      <c r="A47" s="43"/>
      <c r="B47" s="41" t="s">
        <v>111</v>
      </c>
      <c r="C47" s="70" t="s">
        <v>19</v>
      </c>
      <c r="D47" s="69" t="s">
        <v>18</v>
      </c>
      <c r="E47" s="1"/>
      <c r="F47" s="1"/>
      <c r="G47" s="1"/>
      <c r="H47" s="1"/>
      <c r="I47" s="1">
        <v>15255</v>
      </c>
      <c r="J47" s="1">
        <v>14890</v>
      </c>
      <c r="K47" s="1"/>
      <c r="L47" s="1"/>
      <c r="M47" s="1"/>
      <c r="N47" s="1"/>
      <c r="O47" s="1"/>
      <c r="P47" s="25">
        <v>15098.9</v>
      </c>
    </row>
    <row r="48" spans="1:16" ht="15" customHeight="1">
      <c r="A48" s="40"/>
      <c r="B48" s="41" t="s">
        <v>77</v>
      </c>
      <c r="C48" s="70" t="s">
        <v>19</v>
      </c>
      <c r="D48" s="69" t="s">
        <v>18</v>
      </c>
      <c r="E48" s="1">
        <v>15389</v>
      </c>
      <c r="F48" s="1"/>
      <c r="G48" s="1">
        <v>15284</v>
      </c>
      <c r="H48" s="1"/>
      <c r="I48" s="1">
        <v>15285</v>
      </c>
      <c r="J48" s="1"/>
      <c r="K48" s="1"/>
      <c r="L48" s="1"/>
      <c r="M48" s="1"/>
      <c r="N48" s="1"/>
      <c r="O48" s="1"/>
      <c r="P48" s="25">
        <v>15339.35</v>
      </c>
    </row>
    <row r="49" spans="1:16" ht="15" customHeight="1">
      <c r="A49" s="42" t="s">
        <v>42</v>
      </c>
      <c r="B49" s="80" t="s">
        <v>74</v>
      </c>
      <c r="C49" s="81" t="s">
        <v>43</v>
      </c>
      <c r="D49" s="82" t="s">
        <v>18</v>
      </c>
      <c r="E49" s="83"/>
      <c r="F49" s="83"/>
      <c r="G49" s="83">
        <v>19799</v>
      </c>
      <c r="H49" s="83"/>
      <c r="I49" s="83">
        <v>19874</v>
      </c>
      <c r="J49" s="83">
        <v>19931</v>
      </c>
      <c r="K49" s="83">
        <v>19944</v>
      </c>
      <c r="L49" s="83">
        <v>19946</v>
      </c>
      <c r="M49" s="83">
        <v>19846</v>
      </c>
      <c r="N49" s="83">
        <v>20180</v>
      </c>
      <c r="O49" s="83">
        <v>24472</v>
      </c>
      <c r="P49" s="84">
        <v>20258.6</v>
      </c>
    </row>
    <row r="50" spans="1:16" ht="15" customHeight="1">
      <c r="A50" s="43"/>
      <c r="B50" s="92" t="s">
        <v>30</v>
      </c>
      <c r="C50" s="93" t="s">
        <v>43</v>
      </c>
      <c r="D50" s="94" t="s">
        <v>18</v>
      </c>
      <c r="E50" s="95"/>
      <c r="F50" s="95">
        <v>19064</v>
      </c>
      <c r="G50" s="95">
        <v>19764</v>
      </c>
      <c r="H50" s="95"/>
      <c r="I50" s="95">
        <v>19782</v>
      </c>
      <c r="J50" s="95">
        <v>19748</v>
      </c>
      <c r="K50" s="95">
        <v>19747</v>
      </c>
      <c r="L50" s="95">
        <v>19769</v>
      </c>
      <c r="M50" s="95">
        <v>19747</v>
      </c>
      <c r="N50" s="95">
        <v>20027</v>
      </c>
      <c r="O50" s="95"/>
      <c r="P50" s="96">
        <v>19811.3</v>
      </c>
    </row>
    <row r="51" spans="1:16" ht="15" customHeight="1">
      <c r="A51" s="43"/>
      <c r="B51" s="91" t="s">
        <v>119</v>
      </c>
      <c r="C51" s="85"/>
      <c r="D51" s="86"/>
      <c r="E51" s="87"/>
      <c r="F51" s="87">
        <f>ROUND(('16年産（裸価格）'!F51+154)*1.05+2,0)</f>
        <v>19064</v>
      </c>
      <c r="G51" s="87">
        <f>ROUND(('16年産（裸価格）'!G51+154)*1.05+2,0)</f>
        <v>19799</v>
      </c>
      <c r="H51" s="87"/>
      <c r="I51" s="87">
        <f>ROUND(('16年産（裸価格）'!I51+154)*1.05+2,0)</f>
        <v>19865</v>
      </c>
      <c r="J51" s="87">
        <f>ROUND(('16年産（裸価格）'!J51+154)*1.05+2,0)</f>
        <v>19918</v>
      </c>
      <c r="K51" s="87">
        <f>ROUND(('16年産（裸価格）'!K51+154)*1.05+2,0)</f>
        <v>19929</v>
      </c>
      <c r="L51" s="87">
        <f>ROUND(('16年産（裸価格）'!L51+154)*1.05+2,0)</f>
        <v>19934</v>
      </c>
      <c r="M51" s="87">
        <f>ROUND(('16年産（裸価格）'!M51+154)*1.05+2,0)</f>
        <v>19837</v>
      </c>
      <c r="N51" s="87">
        <f>ROUND(('16年産（裸価格）'!N51+154)*1.05+2,0)</f>
        <v>20165</v>
      </c>
      <c r="O51" s="87">
        <f>ROUND(('16年産（裸価格）'!O51+154)*1.05+2,0)</f>
        <v>24472</v>
      </c>
      <c r="P51" s="88">
        <f>ROUND(('16年産（裸価格）'!P51+154)*1.05+2,0)</f>
        <v>20232</v>
      </c>
    </row>
    <row r="52" spans="1:16" ht="15" customHeight="1">
      <c r="A52" s="43"/>
      <c r="B52" s="41" t="s">
        <v>74</v>
      </c>
      <c r="C52" s="70" t="s">
        <v>44</v>
      </c>
      <c r="D52" s="69" t="s">
        <v>18</v>
      </c>
      <c r="E52" s="1"/>
      <c r="F52" s="1"/>
      <c r="G52" s="1">
        <v>27490</v>
      </c>
      <c r="H52" s="1"/>
      <c r="I52" s="1">
        <v>27928</v>
      </c>
      <c r="J52" s="1">
        <v>28124</v>
      </c>
      <c r="K52" s="1">
        <v>28058</v>
      </c>
      <c r="L52" s="1">
        <v>27850</v>
      </c>
      <c r="M52" s="1">
        <v>25943</v>
      </c>
      <c r="N52" s="1">
        <v>24896</v>
      </c>
      <c r="O52" s="1">
        <v>25505</v>
      </c>
      <c r="P52" s="25">
        <v>27052.1</v>
      </c>
    </row>
    <row r="53" spans="1:16" ht="15" customHeight="1">
      <c r="A53" s="43"/>
      <c r="B53" s="41" t="s">
        <v>74</v>
      </c>
      <c r="C53" s="70" t="s">
        <v>45</v>
      </c>
      <c r="D53" s="69" t="s">
        <v>18</v>
      </c>
      <c r="E53" s="1"/>
      <c r="F53" s="1"/>
      <c r="G53" s="1">
        <v>20328</v>
      </c>
      <c r="H53" s="1"/>
      <c r="I53" s="1">
        <v>20463</v>
      </c>
      <c r="J53" s="1">
        <v>20630</v>
      </c>
      <c r="K53" s="1">
        <v>20678</v>
      </c>
      <c r="L53" s="1">
        <v>20870</v>
      </c>
      <c r="M53" s="1">
        <v>20905</v>
      </c>
      <c r="N53" s="1">
        <v>21649</v>
      </c>
      <c r="O53" s="1"/>
      <c r="P53" s="25">
        <v>20656.55</v>
      </c>
    </row>
    <row r="54" spans="1:16" ht="15" customHeight="1">
      <c r="A54" s="40"/>
      <c r="B54" s="41" t="s">
        <v>78</v>
      </c>
      <c r="C54" s="70" t="s">
        <v>19</v>
      </c>
      <c r="D54" s="69" t="s">
        <v>18</v>
      </c>
      <c r="E54" s="1"/>
      <c r="F54" s="1">
        <v>16442</v>
      </c>
      <c r="G54" s="1">
        <v>16440</v>
      </c>
      <c r="H54" s="1"/>
      <c r="I54" s="1">
        <v>16443</v>
      </c>
      <c r="J54" s="1">
        <v>16443</v>
      </c>
      <c r="K54" s="1">
        <v>16442</v>
      </c>
      <c r="L54" s="1">
        <v>16440</v>
      </c>
      <c r="M54" s="1">
        <v>15704</v>
      </c>
      <c r="N54" s="1">
        <v>15734</v>
      </c>
      <c r="O54" s="1"/>
      <c r="P54" s="25">
        <v>16306.4</v>
      </c>
    </row>
    <row r="55" spans="1:16" ht="15" customHeight="1">
      <c r="A55" s="42" t="s">
        <v>46</v>
      </c>
      <c r="B55" s="41" t="s">
        <v>74</v>
      </c>
      <c r="C55" s="70" t="s">
        <v>19</v>
      </c>
      <c r="D55" s="69" t="s">
        <v>18</v>
      </c>
      <c r="E55" s="39"/>
      <c r="F55" s="1"/>
      <c r="G55" s="1">
        <v>17701</v>
      </c>
      <c r="H55" s="1"/>
      <c r="I55" s="1">
        <v>17708</v>
      </c>
      <c r="J55" s="1">
        <v>17701</v>
      </c>
      <c r="K55" s="1">
        <v>17700</v>
      </c>
      <c r="L55" s="1">
        <v>17490</v>
      </c>
      <c r="M55" s="1">
        <v>17282</v>
      </c>
      <c r="N55" s="1">
        <v>17395</v>
      </c>
      <c r="O55" s="1">
        <v>19936</v>
      </c>
      <c r="P55" s="25">
        <v>17902.4</v>
      </c>
    </row>
    <row r="56" spans="1:16" ht="15" customHeight="1">
      <c r="A56" s="40"/>
      <c r="B56" s="41" t="s">
        <v>79</v>
      </c>
      <c r="C56" s="70" t="s">
        <v>19</v>
      </c>
      <c r="D56" s="69" t="s">
        <v>18</v>
      </c>
      <c r="E56" s="1"/>
      <c r="F56" s="1"/>
      <c r="G56" s="1">
        <v>15620</v>
      </c>
      <c r="H56" s="1"/>
      <c r="I56" s="1">
        <v>15623</v>
      </c>
      <c r="J56" s="1">
        <v>15626</v>
      </c>
      <c r="K56" s="1">
        <v>15631</v>
      </c>
      <c r="L56" s="1"/>
      <c r="M56" s="1"/>
      <c r="N56" s="1"/>
      <c r="O56" s="1"/>
      <c r="P56" s="25">
        <v>15624.95</v>
      </c>
    </row>
    <row r="57" spans="1:16" ht="15" customHeight="1">
      <c r="A57" s="42" t="s">
        <v>47</v>
      </c>
      <c r="B57" s="41" t="s">
        <v>74</v>
      </c>
      <c r="C57" s="70" t="s">
        <v>19</v>
      </c>
      <c r="D57" s="69" t="s">
        <v>48</v>
      </c>
      <c r="E57" s="1"/>
      <c r="F57" s="1"/>
      <c r="G57" s="1">
        <v>17489</v>
      </c>
      <c r="H57" s="1"/>
      <c r="I57" s="1">
        <v>17489</v>
      </c>
      <c r="J57" s="1">
        <v>17489</v>
      </c>
      <c r="K57" s="1">
        <v>17489</v>
      </c>
      <c r="L57" s="1">
        <v>17016</v>
      </c>
      <c r="M57" s="1">
        <v>16754</v>
      </c>
      <c r="N57" s="1">
        <v>16759</v>
      </c>
      <c r="O57" s="1">
        <v>17351</v>
      </c>
      <c r="P57" s="25">
        <v>17225.15</v>
      </c>
    </row>
    <row r="58" spans="1:16" ht="15" customHeight="1">
      <c r="A58" s="40"/>
      <c r="B58" s="41" t="s">
        <v>112</v>
      </c>
      <c r="C58" s="70" t="s">
        <v>19</v>
      </c>
      <c r="D58" s="69" t="s">
        <v>48</v>
      </c>
      <c r="E58" s="1"/>
      <c r="F58" s="1"/>
      <c r="G58" s="1"/>
      <c r="H58" s="1"/>
      <c r="I58" s="1"/>
      <c r="J58" s="1"/>
      <c r="K58" s="1"/>
      <c r="L58" s="1">
        <v>15599</v>
      </c>
      <c r="M58" s="1">
        <v>15284</v>
      </c>
      <c r="N58" s="1"/>
      <c r="O58" s="1"/>
      <c r="P58" s="25">
        <v>15441.2</v>
      </c>
    </row>
    <row r="59" spans="1:16" ht="15" customHeight="1">
      <c r="A59" s="42" t="s">
        <v>49</v>
      </c>
      <c r="B59" s="41" t="s">
        <v>74</v>
      </c>
      <c r="C59" s="70" t="s">
        <v>19</v>
      </c>
      <c r="D59" s="69" t="s">
        <v>48</v>
      </c>
      <c r="E59" s="1"/>
      <c r="F59" s="1"/>
      <c r="G59" s="1">
        <v>17489</v>
      </c>
      <c r="H59" s="1"/>
      <c r="I59" s="1">
        <v>17491</v>
      </c>
      <c r="J59" s="1">
        <v>17490</v>
      </c>
      <c r="K59" s="1">
        <v>17279</v>
      </c>
      <c r="L59" s="1">
        <v>17279</v>
      </c>
      <c r="M59" s="1">
        <v>16754</v>
      </c>
      <c r="N59" s="1">
        <v>16755</v>
      </c>
      <c r="O59" s="1">
        <v>17937</v>
      </c>
      <c r="P59" s="25">
        <v>17264</v>
      </c>
    </row>
    <row r="60" spans="1:16" ht="15" customHeight="1">
      <c r="A60" s="40"/>
      <c r="B60" s="41" t="s">
        <v>80</v>
      </c>
      <c r="C60" s="70" t="s">
        <v>19</v>
      </c>
      <c r="D60" s="69" t="s">
        <v>48</v>
      </c>
      <c r="E60" s="1"/>
      <c r="F60" s="1"/>
      <c r="G60" s="1">
        <v>15721</v>
      </c>
      <c r="H60" s="1"/>
      <c r="I60" s="1">
        <v>15726</v>
      </c>
      <c r="J60" s="1">
        <v>15711</v>
      </c>
      <c r="K60" s="1">
        <v>15711</v>
      </c>
      <c r="L60" s="1">
        <v>15705</v>
      </c>
      <c r="M60" s="1">
        <v>15389</v>
      </c>
      <c r="N60" s="1">
        <v>15074</v>
      </c>
      <c r="O60" s="1"/>
      <c r="P60" s="25">
        <v>15588.2</v>
      </c>
    </row>
    <row r="61" spans="1:16" ht="15" customHeight="1">
      <c r="A61" s="42" t="s">
        <v>50</v>
      </c>
      <c r="B61" s="41" t="s">
        <v>30</v>
      </c>
      <c r="C61" s="70" t="s">
        <v>17</v>
      </c>
      <c r="D61" s="69" t="s">
        <v>18</v>
      </c>
      <c r="E61" s="1"/>
      <c r="F61" s="1"/>
      <c r="G61" s="1">
        <v>16971</v>
      </c>
      <c r="H61" s="1"/>
      <c r="I61" s="1">
        <v>16974</v>
      </c>
      <c r="J61" s="1">
        <v>16965</v>
      </c>
      <c r="K61" s="1">
        <v>16964</v>
      </c>
      <c r="L61" s="1">
        <v>16964</v>
      </c>
      <c r="M61" s="1">
        <v>16445</v>
      </c>
      <c r="N61" s="1">
        <v>16442</v>
      </c>
      <c r="O61" s="1">
        <v>18384</v>
      </c>
      <c r="P61" s="25">
        <v>17036.15</v>
      </c>
    </row>
    <row r="62" spans="1:16" ht="15" customHeight="1">
      <c r="A62" s="40"/>
      <c r="B62" s="41" t="s">
        <v>25</v>
      </c>
      <c r="C62" s="70" t="s">
        <v>19</v>
      </c>
      <c r="D62" s="69" t="s">
        <v>18</v>
      </c>
      <c r="E62" s="1"/>
      <c r="F62" s="1"/>
      <c r="G62" s="1">
        <v>15810</v>
      </c>
      <c r="H62" s="1"/>
      <c r="I62" s="1">
        <v>15809</v>
      </c>
      <c r="J62" s="1">
        <v>15809</v>
      </c>
      <c r="K62" s="1">
        <v>15704</v>
      </c>
      <c r="L62" s="1">
        <v>15494</v>
      </c>
      <c r="M62" s="1">
        <v>15074</v>
      </c>
      <c r="N62" s="1">
        <v>15076</v>
      </c>
      <c r="O62" s="1">
        <v>16223</v>
      </c>
      <c r="P62" s="25">
        <v>15673.25</v>
      </c>
    </row>
    <row r="63" spans="1:16" ht="15" customHeight="1">
      <c r="A63" s="42" t="s">
        <v>51</v>
      </c>
      <c r="B63" s="41" t="s">
        <v>30</v>
      </c>
      <c r="C63" s="70" t="s">
        <v>17</v>
      </c>
      <c r="D63" s="69" t="s">
        <v>48</v>
      </c>
      <c r="E63" s="1"/>
      <c r="F63" s="1">
        <v>17049</v>
      </c>
      <c r="G63" s="1">
        <v>16839</v>
      </c>
      <c r="H63" s="1"/>
      <c r="I63" s="1">
        <v>16839</v>
      </c>
      <c r="J63" s="1">
        <v>16839</v>
      </c>
      <c r="K63" s="1">
        <v>16524</v>
      </c>
      <c r="L63" s="1">
        <v>16209</v>
      </c>
      <c r="M63" s="1">
        <v>15894</v>
      </c>
      <c r="N63" s="1">
        <v>15894</v>
      </c>
      <c r="O63" s="1">
        <v>16698</v>
      </c>
      <c r="P63" s="25">
        <v>16497.5</v>
      </c>
    </row>
    <row r="64" spans="1:16" ht="15" customHeight="1">
      <c r="A64" s="43"/>
      <c r="B64" s="41" t="s">
        <v>113</v>
      </c>
      <c r="C64" s="70" t="s">
        <v>88</v>
      </c>
      <c r="D64" s="69" t="s">
        <v>89</v>
      </c>
      <c r="E64" s="1"/>
      <c r="F64" s="1"/>
      <c r="G64" s="1"/>
      <c r="H64" s="1"/>
      <c r="I64" s="1">
        <v>16229</v>
      </c>
      <c r="J64" s="1">
        <v>16229</v>
      </c>
      <c r="K64" s="1">
        <v>16229</v>
      </c>
      <c r="L64" s="1">
        <v>15704</v>
      </c>
      <c r="M64" s="1">
        <v>15389</v>
      </c>
      <c r="N64" s="1">
        <v>15413</v>
      </c>
      <c r="O64" s="1">
        <v>16318</v>
      </c>
      <c r="P64" s="25">
        <v>15921.05</v>
      </c>
    </row>
    <row r="65" spans="1:16" ht="15" customHeight="1">
      <c r="A65" s="40"/>
      <c r="B65" s="41" t="s">
        <v>114</v>
      </c>
      <c r="C65" s="70" t="s">
        <v>19</v>
      </c>
      <c r="D65" s="69" t="s">
        <v>89</v>
      </c>
      <c r="E65" s="1"/>
      <c r="F65" s="1"/>
      <c r="G65" s="1"/>
      <c r="H65" s="1"/>
      <c r="I65" s="1"/>
      <c r="J65" s="1"/>
      <c r="K65" s="1"/>
      <c r="L65" s="1"/>
      <c r="M65" s="1">
        <v>13689</v>
      </c>
      <c r="N65" s="1">
        <v>13689</v>
      </c>
      <c r="O65" s="1"/>
      <c r="P65" s="25">
        <v>13688.75</v>
      </c>
    </row>
    <row r="66" spans="1:16" ht="15" customHeight="1">
      <c r="A66" s="44" t="s">
        <v>52</v>
      </c>
      <c r="B66" s="41" t="s">
        <v>30</v>
      </c>
      <c r="C66" s="70" t="s">
        <v>19</v>
      </c>
      <c r="D66" s="69" t="s">
        <v>48</v>
      </c>
      <c r="E66" s="1">
        <v>16649</v>
      </c>
      <c r="F66" s="1"/>
      <c r="G66" s="1">
        <v>16544</v>
      </c>
      <c r="H66" s="1"/>
      <c r="I66" s="1">
        <v>16544</v>
      </c>
      <c r="J66" s="1">
        <v>16544</v>
      </c>
      <c r="K66" s="1">
        <v>16229</v>
      </c>
      <c r="L66" s="1">
        <v>15914</v>
      </c>
      <c r="M66" s="1">
        <v>15704</v>
      </c>
      <c r="N66" s="1">
        <v>15704</v>
      </c>
      <c r="O66" s="1"/>
      <c r="P66" s="25">
        <v>16229.75</v>
      </c>
    </row>
    <row r="67" spans="1:16" ht="15" customHeight="1">
      <c r="A67" s="42" t="s">
        <v>53</v>
      </c>
      <c r="B67" s="41" t="s">
        <v>74</v>
      </c>
      <c r="C67" s="70" t="s">
        <v>43</v>
      </c>
      <c r="D67" s="69" t="s">
        <v>48</v>
      </c>
      <c r="E67" s="1">
        <v>16966</v>
      </c>
      <c r="F67" s="1"/>
      <c r="G67" s="1">
        <v>16754</v>
      </c>
      <c r="H67" s="1"/>
      <c r="I67" s="1">
        <v>16754</v>
      </c>
      <c r="J67" s="1">
        <v>16754</v>
      </c>
      <c r="K67" s="1">
        <v>16449</v>
      </c>
      <c r="L67" s="1">
        <v>16145</v>
      </c>
      <c r="M67" s="1">
        <v>15935</v>
      </c>
      <c r="N67" s="1">
        <v>15935</v>
      </c>
      <c r="O67" s="1">
        <v>16579</v>
      </c>
      <c r="P67" s="25">
        <v>16501.7</v>
      </c>
    </row>
    <row r="68" spans="1:16" ht="15" customHeight="1">
      <c r="A68" s="40"/>
      <c r="B68" s="41" t="s">
        <v>74</v>
      </c>
      <c r="C68" s="70" t="s">
        <v>54</v>
      </c>
      <c r="D68" s="69" t="s">
        <v>48</v>
      </c>
      <c r="E68" s="1"/>
      <c r="F68" s="1">
        <v>17544</v>
      </c>
      <c r="G68" s="1">
        <v>17279</v>
      </c>
      <c r="H68" s="1"/>
      <c r="I68" s="1">
        <v>17279</v>
      </c>
      <c r="J68" s="1">
        <v>17279</v>
      </c>
      <c r="K68" s="1">
        <v>16974</v>
      </c>
      <c r="L68" s="1">
        <v>16670</v>
      </c>
      <c r="M68" s="1">
        <v>16460</v>
      </c>
      <c r="N68" s="1">
        <v>16460</v>
      </c>
      <c r="O68" s="1">
        <v>16957</v>
      </c>
      <c r="P68" s="25">
        <v>16995.2</v>
      </c>
    </row>
    <row r="69" spans="1:16" ht="15" customHeight="1">
      <c r="A69" s="42" t="s">
        <v>55</v>
      </c>
      <c r="B69" s="41" t="s">
        <v>30</v>
      </c>
      <c r="C69" s="70" t="s">
        <v>19</v>
      </c>
      <c r="D69" s="69" t="s">
        <v>48</v>
      </c>
      <c r="E69" s="1"/>
      <c r="F69" s="1">
        <v>17069</v>
      </c>
      <c r="G69" s="1">
        <v>16964</v>
      </c>
      <c r="H69" s="1"/>
      <c r="I69" s="1">
        <v>16964</v>
      </c>
      <c r="J69" s="1">
        <v>16964</v>
      </c>
      <c r="K69" s="1">
        <v>16670</v>
      </c>
      <c r="L69" s="1">
        <v>16460</v>
      </c>
      <c r="M69" s="1">
        <v>16355</v>
      </c>
      <c r="N69" s="1">
        <v>16357</v>
      </c>
      <c r="O69" s="1">
        <v>16903</v>
      </c>
      <c r="P69" s="25">
        <v>16770.5</v>
      </c>
    </row>
    <row r="70" spans="1:16" ht="15" customHeight="1">
      <c r="A70" s="43"/>
      <c r="B70" s="41" t="s">
        <v>56</v>
      </c>
      <c r="C70" s="70" t="s">
        <v>19</v>
      </c>
      <c r="D70" s="69" t="s">
        <v>48</v>
      </c>
      <c r="E70" s="1"/>
      <c r="F70" s="1"/>
      <c r="G70" s="1">
        <v>14905</v>
      </c>
      <c r="H70" s="1"/>
      <c r="I70" s="1">
        <v>14878</v>
      </c>
      <c r="J70" s="1">
        <v>14864</v>
      </c>
      <c r="K70" s="1">
        <v>14360</v>
      </c>
      <c r="L70" s="1">
        <v>14255</v>
      </c>
      <c r="M70" s="1">
        <v>14255</v>
      </c>
      <c r="N70" s="1">
        <v>14257</v>
      </c>
      <c r="O70" s="1"/>
      <c r="P70" s="25">
        <v>14539.25</v>
      </c>
    </row>
    <row r="71" spans="1:16" ht="15" customHeight="1">
      <c r="A71" s="40"/>
      <c r="B71" s="41" t="s">
        <v>39</v>
      </c>
      <c r="C71" s="70" t="s">
        <v>19</v>
      </c>
      <c r="D71" s="69" t="s">
        <v>48</v>
      </c>
      <c r="E71" s="1"/>
      <c r="F71" s="1">
        <v>15599</v>
      </c>
      <c r="G71" s="1">
        <v>15599</v>
      </c>
      <c r="H71" s="1"/>
      <c r="I71" s="1">
        <v>15599</v>
      </c>
      <c r="J71" s="1">
        <v>15599</v>
      </c>
      <c r="K71" s="1">
        <v>15305</v>
      </c>
      <c r="L71" s="1">
        <v>15200</v>
      </c>
      <c r="M71" s="1">
        <v>15200</v>
      </c>
      <c r="N71" s="1">
        <v>15202</v>
      </c>
      <c r="O71" s="1">
        <v>15810</v>
      </c>
      <c r="P71" s="25">
        <v>15438.05</v>
      </c>
    </row>
    <row r="72" spans="1:16" ht="15" customHeight="1">
      <c r="A72" s="40" t="s">
        <v>106</v>
      </c>
      <c r="B72" s="41" t="s">
        <v>30</v>
      </c>
      <c r="C72" s="70" t="s">
        <v>43</v>
      </c>
      <c r="D72" s="69" t="s">
        <v>89</v>
      </c>
      <c r="E72" s="1"/>
      <c r="F72" s="1"/>
      <c r="G72" s="1"/>
      <c r="H72" s="1"/>
      <c r="I72" s="1"/>
      <c r="J72" s="1"/>
      <c r="K72" s="1"/>
      <c r="L72" s="1"/>
      <c r="M72" s="1">
        <v>16544</v>
      </c>
      <c r="N72" s="1">
        <v>16544</v>
      </c>
      <c r="O72" s="1"/>
      <c r="P72" s="25">
        <v>16543.7</v>
      </c>
    </row>
    <row r="73" spans="1:16" ht="15" customHeight="1">
      <c r="A73" s="42" t="s">
        <v>57</v>
      </c>
      <c r="B73" s="41" t="s">
        <v>74</v>
      </c>
      <c r="C73" s="70" t="s">
        <v>19</v>
      </c>
      <c r="D73" s="69" t="s">
        <v>48</v>
      </c>
      <c r="E73" s="1"/>
      <c r="F73" s="1">
        <v>16754</v>
      </c>
      <c r="G73" s="1">
        <v>16754</v>
      </c>
      <c r="H73" s="1"/>
      <c r="I73" s="1">
        <v>16754</v>
      </c>
      <c r="J73" s="1">
        <v>16754</v>
      </c>
      <c r="K73" s="1">
        <v>16229</v>
      </c>
      <c r="L73" s="1">
        <v>16019</v>
      </c>
      <c r="M73" s="1">
        <v>15914</v>
      </c>
      <c r="N73" s="1">
        <v>15917</v>
      </c>
      <c r="O73" s="1">
        <v>16432</v>
      </c>
      <c r="P73" s="25">
        <v>16300.1</v>
      </c>
    </row>
    <row r="74" spans="1:16" ht="15" customHeight="1">
      <c r="A74" s="40"/>
      <c r="B74" s="41" t="s">
        <v>72</v>
      </c>
      <c r="C74" s="70" t="s">
        <v>19</v>
      </c>
      <c r="D74" s="69" t="s">
        <v>48</v>
      </c>
      <c r="E74" s="1"/>
      <c r="F74" s="1">
        <v>15823</v>
      </c>
      <c r="G74" s="1">
        <v>15812</v>
      </c>
      <c r="H74" s="1"/>
      <c r="I74" s="1">
        <v>15809</v>
      </c>
      <c r="J74" s="1">
        <v>15809</v>
      </c>
      <c r="K74" s="1">
        <v>15494</v>
      </c>
      <c r="L74" s="1">
        <v>15389</v>
      </c>
      <c r="M74" s="1">
        <v>15180</v>
      </c>
      <c r="N74" s="1">
        <v>15180</v>
      </c>
      <c r="O74" s="1">
        <v>15455</v>
      </c>
      <c r="P74" s="25">
        <v>15561.95</v>
      </c>
    </row>
    <row r="75" spans="1:16" ht="15" customHeight="1">
      <c r="A75" s="44" t="s">
        <v>58</v>
      </c>
      <c r="B75" s="41" t="s">
        <v>74</v>
      </c>
      <c r="C75" s="70" t="s">
        <v>17</v>
      </c>
      <c r="D75" s="69" t="s">
        <v>48</v>
      </c>
      <c r="E75" s="1"/>
      <c r="F75" s="1">
        <v>16969</v>
      </c>
      <c r="G75" s="1">
        <v>16964</v>
      </c>
      <c r="H75" s="1"/>
      <c r="I75" s="1">
        <v>16965</v>
      </c>
      <c r="J75" s="1">
        <v>16964</v>
      </c>
      <c r="K75" s="1">
        <v>16652</v>
      </c>
      <c r="L75" s="1">
        <v>16649</v>
      </c>
      <c r="M75" s="1">
        <v>16335</v>
      </c>
      <c r="N75" s="1">
        <v>16176</v>
      </c>
      <c r="O75" s="1">
        <v>17137</v>
      </c>
      <c r="P75" s="25">
        <v>16737.95</v>
      </c>
    </row>
    <row r="76" spans="1:16" ht="15" customHeight="1">
      <c r="A76" s="42" t="s">
        <v>84</v>
      </c>
      <c r="B76" s="41" t="s">
        <v>115</v>
      </c>
      <c r="C76" s="70" t="s">
        <v>88</v>
      </c>
      <c r="D76" s="69" t="s">
        <v>89</v>
      </c>
      <c r="E76" s="1"/>
      <c r="F76" s="1"/>
      <c r="G76" s="1"/>
      <c r="H76" s="1"/>
      <c r="I76" s="1">
        <v>14760</v>
      </c>
      <c r="J76" s="1">
        <v>14761</v>
      </c>
      <c r="K76" s="1">
        <v>14654</v>
      </c>
      <c r="L76" s="1">
        <v>14654</v>
      </c>
      <c r="M76" s="1">
        <v>14142</v>
      </c>
      <c r="N76" s="1"/>
      <c r="O76" s="1"/>
      <c r="P76" s="25">
        <v>14635.85</v>
      </c>
    </row>
    <row r="77" spans="1:16" ht="15" customHeight="1">
      <c r="A77" s="55"/>
      <c r="B77" s="41" t="s">
        <v>95</v>
      </c>
      <c r="C77" s="70" t="s">
        <v>88</v>
      </c>
      <c r="D77" s="69" t="s">
        <v>89</v>
      </c>
      <c r="E77" s="1"/>
      <c r="F77" s="1"/>
      <c r="G77" s="1"/>
      <c r="H77" s="1"/>
      <c r="I77" s="1"/>
      <c r="J77" s="1">
        <v>15704</v>
      </c>
      <c r="K77" s="1">
        <v>15704</v>
      </c>
      <c r="L77" s="1">
        <v>15704</v>
      </c>
      <c r="M77" s="1"/>
      <c r="N77" s="1"/>
      <c r="O77" s="1"/>
      <c r="P77" s="25">
        <v>15703.7</v>
      </c>
    </row>
    <row r="78" spans="1:16" ht="15" customHeight="1">
      <c r="A78" s="56"/>
      <c r="B78" s="41" t="s">
        <v>30</v>
      </c>
      <c r="C78" s="70" t="s">
        <v>19</v>
      </c>
      <c r="D78" s="69" t="s">
        <v>48</v>
      </c>
      <c r="E78" s="1"/>
      <c r="F78" s="1"/>
      <c r="G78" s="1"/>
      <c r="H78" s="1">
        <v>16964</v>
      </c>
      <c r="I78" s="1">
        <v>16964</v>
      </c>
      <c r="J78" s="1">
        <v>16964</v>
      </c>
      <c r="K78" s="1">
        <v>16649</v>
      </c>
      <c r="L78" s="1">
        <v>16439</v>
      </c>
      <c r="M78" s="1">
        <v>16231</v>
      </c>
      <c r="N78" s="1">
        <v>16232</v>
      </c>
      <c r="O78" s="1">
        <v>17179</v>
      </c>
      <c r="P78" s="25">
        <v>16691.75</v>
      </c>
    </row>
    <row r="79" spans="1:16" ht="15" customHeight="1">
      <c r="A79" s="56"/>
      <c r="B79" s="41" t="s">
        <v>25</v>
      </c>
      <c r="C79" s="70" t="s">
        <v>19</v>
      </c>
      <c r="D79" s="69" t="s">
        <v>48</v>
      </c>
      <c r="E79" s="1"/>
      <c r="F79" s="1"/>
      <c r="G79" s="1"/>
      <c r="H79" s="1"/>
      <c r="I79" s="1"/>
      <c r="J79" s="1"/>
      <c r="K79" s="1">
        <v>15494</v>
      </c>
      <c r="L79" s="1">
        <v>15494</v>
      </c>
      <c r="M79" s="1"/>
      <c r="N79" s="1"/>
      <c r="O79" s="1"/>
      <c r="P79" s="25">
        <v>15493.7</v>
      </c>
    </row>
    <row r="80" spans="1:16" ht="15" customHeight="1">
      <c r="A80" s="56"/>
      <c r="B80" s="41" t="s">
        <v>116</v>
      </c>
      <c r="C80" s="70" t="s">
        <v>88</v>
      </c>
      <c r="D80" s="69" t="s">
        <v>89</v>
      </c>
      <c r="E80" s="1"/>
      <c r="F80" s="1"/>
      <c r="G80" s="1"/>
      <c r="H80" s="1"/>
      <c r="I80" s="1">
        <v>15494</v>
      </c>
      <c r="J80" s="1">
        <v>15496</v>
      </c>
      <c r="K80" s="1">
        <v>15494</v>
      </c>
      <c r="L80" s="1">
        <v>15494</v>
      </c>
      <c r="M80" s="1">
        <v>15179</v>
      </c>
      <c r="N80" s="1">
        <v>15243</v>
      </c>
      <c r="O80" s="1">
        <v>15618</v>
      </c>
      <c r="P80" s="25">
        <v>15460.1</v>
      </c>
    </row>
    <row r="81" spans="1:16" ht="15" customHeight="1">
      <c r="A81" s="42" t="s">
        <v>60</v>
      </c>
      <c r="B81" s="41" t="s">
        <v>30</v>
      </c>
      <c r="C81" s="70" t="s">
        <v>19</v>
      </c>
      <c r="D81" s="69" t="s">
        <v>48</v>
      </c>
      <c r="E81" s="1"/>
      <c r="F81" s="1"/>
      <c r="G81" s="1">
        <v>16649</v>
      </c>
      <c r="H81" s="1"/>
      <c r="I81" s="1">
        <v>16649</v>
      </c>
      <c r="J81" s="1">
        <v>16649</v>
      </c>
      <c r="K81" s="1">
        <v>16155</v>
      </c>
      <c r="L81" s="1">
        <v>16019</v>
      </c>
      <c r="M81" s="1">
        <v>15914</v>
      </c>
      <c r="N81" s="1">
        <v>15940</v>
      </c>
      <c r="O81" s="1"/>
      <c r="P81" s="25">
        <v>16223.45</v>
      </c>
    </row>
    <row r="82" spans="1:16" ht="15" customHeight="1">
      <c r="A82" s="43"/>
      <c r="B82" s="41" t="s">
        <v>59</v>
      </c>
      <c r="C82" s="70" t="s">
        <v>19</v>
      </c>
      <c r="D82" s="69" t="s">
        <v>48</v>
      </c>
      <c r="E82" s="1"/>
      <c r="F82" s="1"/>
      <c r="G82" s="1"/>
      <c r="H82" s="1"/>
      <c r="I82" s="1">
        <v>15494</v>
      </c>
      <c r="J82" s="1">
        <v>15506</v>
      </c>
      <c r="K82" s="1"/>
      <c r="L82" s="1"/>
      <c r="M82" s="1"/>
      <c r="N82" s="1"/>
      <c r="O82" s="1"/>
      <c r="P82" s="25">
        <v>15500</v>
      </c>
    </row>
    <row r="83" spans="1:16" ht="15" customHeight="1">
      <c r="A83" s="40"/>
      <c r="B83" s="41" t="s">
        <v>26</v>
      </c>
      <c r="C83" s="70" t="s">
        <v>19</v>
      </c>
      <c r="D83" s="69" t="s">
        <v>48</v>
      </c>
      <c r="E83" s="1"/>
      <c r="F83" s="1"/>
      <c r="G83" s="1"/>
      <c r="H83" s="1"/>
      <c r="I83" s="1">
        <v>15494</v>
      </c>
      <c r="J83" s="1">
        <v>15494</v>
      </c>
      <c r="K83" s="1"/>
      <c r="L83" s="1"/>
      <c r="M83" s="1"/>
      <c r="N83" s="1"/>
      <c r="O83" s="1"/>
      <c r="P83" s="25">
        <v>15493.7</v>
      </c>
    </row>
    <row r="84" spans="1:16" ht="15" customHeight="1">
      <c r="A84" s="40" t="s">
        <v>92</v>
      </c>
      <c r="B84" s="41" t="s">
        <v>91</v>
      </c>
      <c r="C84" s="70" t="s">
        <v>88</v>
      </c>
      <c r="D84" s="69" t="s">
        <v>89</v>
      </c>
      <c r="E84" s="1"/>
      <c r="F84" s="1"/>
      <c r="G84" s="1"/>
      <c r="H84" s="1"/>
      <c r="I84" s="1">
        <v>15652</v>
      </c>
      <c r="J84" s="1">
        <v>15608</v>
      </c>
      <c r="K84" s="1">
        <v>15393</v>
      </c>
      <c r="L84" s="1">
        <v>15180</v>
      </c>
      <c r="M84" s="1">
        <v>15043</v>
      </c>
      <c r="N84" s="1">
        <v>15108</v>
      </c>
      <c r="O84" s="1"/>
      <c r="P84" s="25">
        <v>15299.45</v>
      </c>
    </row>
    <row r="85" spans="1:16" ht="15" customHeight="1">
      <c r="A85" s="42" t="s">
        <v>61</v>
      </c>
      <c r="B85" s="80" t="s">
        <v>93</v>
      </c>
      <c r="C85" s="81" t="s">
        <v>88</v>
      </c>
      <c r="D85" s="82" t="s">
        <v>89</v>
      </c>
      <c r="E85" s="83"/>
      <c r="F85" s="83"/>
      <c r="G85" s="83"/>
      <c r="H85" s="83"/>
      <c r="I85" s="83">
        <v>15933</v>
      </c>
      <c r="J85" s="83">
        <v>15914</v>
      </c>
      <c r="K85" s="83">
        <v>15495</v>
      </c>
      <c r="L85" s="83"/>
      <c r="M85" s="83"/>
      <c r="N85" s="83"/>
      <c r="O85" s="83"/>
      <c r="P85" s="84">
        <v>15797.15</v>
      </c>
    </row>
    <row r="86" spans="1:16" ht="15" customHeight="1">
      <c r="A86" s="55"/>
      <c r="B86" s="92" t="s">
        <v>116</v>
      </c>
      <c r="C86" s="93" t="s">
        <v>88</v>
      </c>
      <c r="D86" s="94" t="s">
        <v>89</v>
      </c>
      <c r="E86" s="95"/>
      <c r="F86" s="95"/>
      <c r="G86" s="95"/>
      <c r="H86" s="95"/>
      <c r="I86" s="95"/>
      <c r="J86" s="95"/>
      <c r="K86" s="95"/>
      <c r="L86" s="95">
        <v>15441</v>
      </c>
      <c r="M86" s="95">
        <v>14865</v>
      </c>
      <c r="N86" s="95">
        <v>15041</v>
      </c>
      <c r="O86" s="95"/>
      <c r="P86" s="96">
        <v>15086.3</v>
      </c>
    </row>
    <row r="87" spans="1:16" ht="15" customHeight="1">
      <c r="A87" s="55"/>
      <c r="B87" s="91" t="s">
        <v>119</v>
      </c>
      <c r="C87" s="85"/>
      <c r="D87" s="86"/>
      <c r="E87" s="87"/>
      <c r="F87" s="87"/>
      <c r="G87" s="87"/>
      <c r="H87" s="87"/>
      <c r="I87" s="87">
        <f>ROUND(('16年産（裸価格）'!I87+154)*1.05+2,0)</f>
        <v>15933</v>
      </c>
      <c r="J87" s="87">
        <f>ROUND(('16年産（裸価格）'!J87+154)*1.05+2,0)</f>
        <v>15914</v>
      </c>
      <c r="K87" s="87">
        <f>ROUND(('16年産（裸価格）'!K87+154)*1.05+2,0)</f>
        <v>15495</v>
      </c>
      <c r="L87" s="87">
        <f>ROUND(('16年産（裸価格）'!L87+154)*1.05+2,0)</f>
        <v>15441</v>
      </c>
      <c r="M87" s="87">
        <f>ROUND(('16年産（裸価格）'!M87+154)*1.05+2,0)</f>
        <v>14865</v>
      </c>
      <c r="N87" s="87">
        <f>ROUND(('16年産（裸価格）'!N87+154)*1.05+2,0)</f>
        <v>15041</v>
      </c>
      <c r="O87" s="87"/>
      <c r="P87" s="88">
        <f>ROUND(('16年産（裸価格）'!P87+154)*1.05+2,0)</f>
        <v>15477</v>
      </c>
    </row>
    <row r="88" spans="1:16" ht="15" customHeight="1">
      <c r="A88" s="56"/>
      <c r="B88" s="41" t="s">
        <v>81</v>
      </c>
      <c r="C88" s="70" t="s">
        <v>19</v>
      </c>
      <c r="D88" s="69" t="s">
        <v>48</v>
      </c>
      <c r="E88" s="1"/>
      <c r="F88" s="1">
        <v>17312</v>
      </c>
      <c r="G88" s="1">
        <v>17503</v>
      </c>
      <c r="H88" s="1"/>
      <c r="I88" s="1">
        <v>17838</v>
      </c>
      <c r="J88" s="1">
        <v>18673</v>
      </c>
      <c r="K88" s="1">
        <v>19340</v>
      </c>
      <c r="L88" s="1">
        <v>19454</v>
      </c>
      <c r="M88" s="1">
        <v>19686</v>
      </c>
      <c r="N88" s="1">
        <v>18384</v>
      </c>
      <c r="O88" s="1"/>
      <c r="P88" s="25">
        <v>18508.25</v>
      </c>
    </row>
    <row r="89" spans="1:16" ht="15" customHeight="1">
      <c r="A89" s="42" t="s">
        <v>62</v>
      </c>
      <c r="B89" s="41" t="s">
        <v>59</v>
      </c>
      <c r="C89" s="70" t="s">
        <v>19</v>
      </c>
      <c r="D89" s="69" t="s">
        <v>48</v>
      </c>
      <c r="E89" s="1"/>
      <c r="F89" s="1"/>
      <c r="G89" s="1"/>
      <c r="H89" s="1"/>
      <c r="I89" s="1">
        <v>15952</v>
      </c>
      <c r="J89" s="1">
        <v>15936</v>
      </c>
      <c r="K89" s="1">
        <v>15704</v>
      </c>
      <c r="L89" s="1">
        <v>15494</v>
      </c>
      <c r="M89" s="1">
        <v>15075</v>
      </c>
      <c r="N89" s="1">
        <v>15337</v>
      </c>
      <c r="O89" s="1">
        <v>16398</v>
      </c>
      <c r="P89" s="25">
        <v>15718.4</v>
      </c>
    </row>
    <row r="90" spans="1:16" ht="15" customHeight="1">
      <c r="A90" s="40"/>
      <c r="B90" s="41" t="s">
        <v>82</v>
      </c>
      <c r="C90" s="70" t="s">
        <v>19</v>
      </c>
      <c r="D90" s="69" t="s">
        <v>48</v>
      </c>
      <c r="E90" s="1"/>
      <c r="F90" s="1"/>
      <c r="G90" s="1">
        <v>15914</v>
      </c>
      <c r="H90" s="1"/>
      <c r="I90" s="1">
        <v>15928</v>
      </c>
      <c r="J90" s="1">
        <v>15928</v>
      </c>
      <c r="K90" s="1">
        <v>15711</v>
      </c>
      <c r="L90" s="1">
        <v>15497</v>
      </c>
      <c r="M90" s="1">
        <v>15077</v>
      </c>
      <c r="N90" s="1">
        <v>15320</v>
      </c>
      <c r="O90" s="1">
        <v>16385</v>
      </c>
      <c r="P90" s="25">
        <v>15720.5</v>
      </c>
    </row>
    <row r="91" spans="1:16" ht="15" customHeight="1">
      <c r="A91" s="42" t="s">
        <v>63</v>
      </c>
      <c r="B91" s="50" t="s">
        <v>74</v>
      </c>
      <c r="C91" s="71" t="s">
        <v>64</v>
      </c>
      <c r="D91" s="72" t="s">
        <v>48</v>
      </c>
      <c r="E91" s="53"/>
      <c r="F91" s="53">
        <v>17114</v>
      </c>
      <c r="G91" s="53">
        <v>17279</v>
      </c>
      <c r="H91" s="53"/>
      <c r="I91" s="53">
        <v>17551</v>
      </c>
      <c r="J91" s="53">
        <v>17509</v>
      </c>
      <c r="K91" s="53">
        <v>17175</v>
      </c>
      <c r="L91" s="53">
        <v>16965</v>
      </c>
      <c r="M91" s="53">
        <v>16757</v>
      </c>
      <c r="N91" s="53">
        <v>16758</v>
      </c>
      <c r="O91" s="53">
        <v>16789</v>
      </c>
      <c r="P91" s="54">
        <v>17052.95</v>
      </c>
    </row>
    <row r="92" spans="1:16" ht="15" customHeight="1">
      <c r="A92" s="57"/>
      <c r="B92" s="41" t="s">
        <v>97</v>
      </c>
      <c r="C92" s="70" t="s">
        <v>19</v>
      </c>
      <c r="D92" s="69" t="s">
        <v>48</v>
      </c>
      <c r="E92" s="53"/>
      <c r="F92" s="53"/>
      <c r="G92" s="53"/>
      <c r="H92" s="53"/>
      <c r="I92" s="53"/>
      <c r="J92" s="53"/>
      <c r="K92" s="53">
        <v>15921</v>
      </c>
      <c r="L92" s="53">
        <v>15705</v>
      </c>
      <c r="M92" s="53"/>
      <c r="N92" s="53"/>
      <c r="O92" s="53"/>
      <c r="P92" s="54">
        <v>15831.8</v>
      </c>
    </row>
    <row r="93" spans="1:16" ht="15" customHeight="1">
      <c r="A93" s="64" t="s">
        <v>94</v>
      </c>
      <c r="B93" s="41" t="s">
        <v>116</v>
      </c>
      <c r="C93" s="73" t="s">
        <v>88</v>
      </c>
      <c r="D93" s="69" t="s">
        <v>89</v>
      </c>
      <c r="E93" s="1"/>
      <c r="F93" s="1"/>
      <c r="G93" s="1"/>
      <c r="H93" s="1"/>
      <c r="I93" s="1">
        <v>15921</v>
      </c>
      <c r="J93" s="1">
        <v>15927</v>
      </c>
      <c r="K93" s="1">
        <v>15709</v>
      </c>
      <c r="L93" s="1">
        <v>15495</v>
      </c>
      <c r="M93" s="1">
        <v>15076</v>
      </c>
      <c r="N93" s="1">
        <v>15114</v>
      </c>
      <c r="O93" s="1"/>
      <c r="P93" s="25">
        <v>15542</v>
      </c>
    </row>
    <row r="94" spans="1:16" ht="15" customHeight="1" thickBot="1">
      <c r="A94" s="58" t="s">
        <v>102</v>
      </c>
      <c r="B94" s="59" t="s">
        <v>116</v>
      </c>
      <c r="C94" s="74" t="s">
        <v>88</v>
      </c>
      <c r="D94" s="75" t="s">
        <v>89</v>
      </c>
      <c r="E94" s="62"/>
      <c r="F94" s="62"/>
      <c r="G94" s="62"/>
      <c r="H94" s="62"/>
      <c r="I94" s="62"/>
      <c r="J94" s="62"/>
      <c r="K94" s="62"/>
      <c r="L94" s="62">
        <v>15914</v>
      </c>
      <c r="M94" s="62">
        <v>15704</v>
      </c>
      <c r="N94" s="62"/>
      <c r="O94" s="62"/>
      <c r="P94" s="63">
        <v>15804.5</v>
      </c>
    </row>
    <row r="95" spans="1:16" ht="15" customHeight="1" thickTop="1">
      <c r="A95" s="76" t="s">
        <v>65</v>
      </c>
      <c r="B95" s="77"/>
      <c r="C95" s="77"/>
      <c r="D95" s="78"/>
      <c r="E95" s="2">
        <v>16146</v>
      </c>
      <c r="F95" s="2">
        <v>16856</v>
      </c>
      <c r="G95" s="2">
        <v>17263</v>
      </c>
      <c r="H95" s="2">
        <v>16964</v>
      </c>
      <c r="I95" s="2">
        <v>16801</v>
      </c>
      <c r="J95" s="2">
        <v>16843</v>
      </c>
      <c r="K95" s="2">
        <v>16527</v>
      </c>
      <c r="L95" s="2">
        <v>16379</v>
      </c>
      <c r="M95" s="2">
        <v>16169</v>
      </c>
      <c r="N95" s="2">
        <v>16300</v>
      </c>
      <c r="O95" s="2">
        <v>17112</v>
      </c>
      <c r="P95" s="27">
        <v>16660</v>
      </c>
    </row>
    <row r="96" spans="1:16" ht="15" customHeight="1" thickBot="1">
      <c r="A96" s="28" t="s">
        <v>117</v>
      </c>
      <c r="B96" s="29"/>
      <c r="C96" s="29"/>
      <c r="D96" s="49"/>
      <c r="E96" s="37">
        <f>COUNTIF(E6:E94,"&gt;0")+COUNTIF(E6:E94,"-")+COUNTIF(E6:E94,"－")-1</f>
        <v>10</v>
      </c>
      <c r="F96" s="37">
        <f>COUNTIF(F6:F94,"&gt;0")+COUNTIF(F6:F94,"-")+COUNTIF(F6:F94,"－")-1</f>
        <v>13</v>
      </c>
      <c r="G96" s="37">
        <f>COUNTIF(G6:G94,"&gt;0")+COUNTIF(G6:G94,"-")+COUNTIF(G6:G94,"－")-5</f>
        <v>57</v>
      </c>
      <c r="H96" s="37">
        <f>COUNTIF(H6:H94,"&gt;0")+COUNTIF(H6:H94,"-")+COUNTIF(H6:H94,"－")</f>
        <v>1</v>
      </c>
      <c r="I96" s="37">
        <f aca="true" t="shared" si="0" ref="I96:N96">COUNTIF(I6:I94,"&gt;0")+COUNTIF(I6:I94,"-")+COUNTIF(I6:I94,"－")-6</f>
        <v>71</v>
      </c>
      <c r="J96" s="37">
        <f t="shared" si="0"/>
        <v>70</v>
      </c>
      <c r="K96" s="37">
        <f t="shared" si="0"/>
        <v>69</v>
      </c>
      <c r="L96" s="37">
        <f t="shared" si="0"/>
        <v>70</v>
      </c>
      <c r="M96" s="37">
        <f t="shared" si="0"/>
        <v>70</v>
      </c>
      <c r="N96" s="37">
        <f t="shared" si="0"/>
        <v>60</v>
      </c>
      <c r="O96" s="37">
        <f>COUNTIF(O6:O94,"&gt;0")+COUNTIF(O6:O94,"-")+COUNTIF(O6:O94,"－")-3</f>
        <v>38</v>
      </c>
      <c r="P96" s="38">
        <f>COUNTIF(P6:P94,"&gt;0")+COUNTIF(P6:P94,"-")+COUNTIF(P6:P94,"－")-6</f>
        <v>83</v>
      </c>
    </row>
    <row r="97" spans="1:16" ht="13.5">
      <c r="A97" s="13" t="s">
        <v>120</v>
      </c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ht="13.5">
      <c r="A98" s="66" t="s">
        <v>123</v>
      </c>
    </row>
    <row r="99" ht="13.5">
      <c r="A99" s="3" t="s">
        <v>121</v>
      </c>
    </row>
  </sheetData>
  <printOptions/>
  <pageMargins left="0.71" right="0.37" top="0.41" bottom="0.2" header="0.33" footer="0.2"/>
  <pageSetup fitToWidth="2" fitToHeight="1" horizontalDpi="300" verticalDpi="300" orientation="portrait" paperSize="9" scale="57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2011-01-18T04:29:14Z</cp:lastPrinted>
  <dcterms:created xsi:type="dcterms:W3CDTF">2001-03-15T02:55:57Z</dcterms:created>
  <dcterms:modified xsi:type="dcterms:W3CDTF">2011-03-04T02:31:18Z</dcterms:modified>
  <cp:category/>
  <cp:version/>
  <cp:contentType/>
  <cp:contentStatus/>
</cp:coreProperties>
</file>