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3年産" sheetId="1" r:id="rId1"/>
  </sheets>
  <definedNames>
    <definedName name="_xlnm.Print_Area" localSheetId="0">'13年産'!$A$1:$K$85,'13年産'!$L$2:$AJ$85</definedName>
    <definedName name="_xlnm.Print_Titles" localSheetId="0">'13年産'!$A:$C</definedName>
  </definedNames>
  <calcPr fullCalcOnLoad="1"/>
</workbook>
</file>

<file path=xl/sharedStrings.xml><?xml version="1.0" encoding="utf-8"?>
<sst xmlns="http://schemas.openxmlformats.org/spreadsheetml/2006/main" count="248" uniqueCount="101">
  <si>
    <t>（単位：玄米トン）</t>
  </si>
  <si>
    <t>（単位：数量玄米トン、比率％）</t>
  </si>
  <si>
    <t>第１回</t>
  </si>
  <si>
    <t>上場数量</t>
  </si>
  <si>
    <t>落札数量</t>
  </si>
  <si>
    <t>落札率</t>
  </si>
  <si>
    <t>北海道</t>
  </si>
  <si>
    <t>きらら３９７</t>
  </si>
  <si>
    <t>Ａ地区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</si>
  <si>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</si>
  <si>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</si>
  <si>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</si>
  <si>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</si>
  <si>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</si>
  <si>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</si>
  <si>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</si>
  <si>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</si>
  <si>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</si>
  <si>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かけはし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</si>
  <si>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</si>
  <si>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</si>
  <si>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</si>
  <si>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</si>
  <si>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</si>
  <si>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</si>
  <si>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</si>
  <si>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</si>
  <si>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</si>
  <si>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</si>
  <si>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</si>
  <si>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</si>
  <si>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</si>
  <si>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</si>
  <si>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</si>
  <si>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</si>
  <si>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</si>
  <si>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</si>
  <si>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ふさおとめ</t>
  </si>
  <si>
    <t>新　潟</t>
  </si>
  <si>
    <t>一　般</t>
  </si>
  <si>
    <t>魚　沼</t>
  </si>
  <si>
    <t>岩　船</t>
  </si>
  <si>
    <t>佐　渡</t>
  </si>
  <si>
    <t>ゆきの精</t>
  </si>
  <si>
    <t>富　山</t>
  </si>
  <si>
    <t>石　川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</si>
  <si>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</si>
  <si>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</si>
  <si>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</si>
  <si>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</si>
  <si>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</si>
  <si>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</si>
  <si>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</si>
  <si>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</si>
  <si>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</si>
  <si>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</si>
  <si>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</si>
  <si>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</si>
  <si>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</si>
  <si>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</si>
  <si>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</si>
  <si>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</si>
  <si>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徳　島</t>
  </si>
  <si>
    <t>香　川</t>
  </si>
  <si>
    <t>高　知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</si>
  <si>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</si>
  <si>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</si>
  <si>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</si>
  <si>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</si>
  <si>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</si>
  <si>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</si>
  <si>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</si>
  <si>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</si>
  <si>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合　計</t>
  </si>
  <si>
    <t>上場銘柄数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</si>
  <si>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</si>
  <si>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</si>
  <si>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</si>
  <si>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</si>
  <si>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</si>
  <si>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</si>
  <si>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</si>
  <si>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</si>
  <si>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</si>
  <si>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</si>
  <si>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</si>
  <si>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合　　　　計</t>
  </si>
  <si>
    <t>地域区分</t>
  </si>
  <si>
    <t>ハナエチゼン</t>
  </si>
  <si>
    <t>鹿児島</t>
  </si>
  <si>
    <t>コシヒカリ</t>
  </si>
  <si>
    <t>ヒノヒカリ</t>
  </si>
  <si>
    <t>全地区</t>
  </si>
  <si>
    <t>ほほほの穂</t>
  </si>
  <si>
    <t>上場数量及び落札数量（平成13年産）</t>
  </si>
  <si>
    <t>コシヒカリ</t>
  </si>
  <si>
    <t>第13回</t>
  </si>
  <si>
    <t>第14回</t>
  </si>
  <si>
    <t>第15回</t>
  </si>
  <si>
    <t>産　地</t>
  </si>
  <si>
    <t>銘　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</si>
</sst>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#,##0.00;;"/>
    <numFmt numFmtId="181" formatCode="#,##0.00;"/>
    <numFmt numFmtId="182" formatCode="0.0;&quot;△ &quot;0.0"/>
  </numFmts>
  <fonts count="11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Fjｺﾞｼｯｸ体(ﾓﾄﾔ)"/>
      <family val="3"/>
    </font>
    <font>
      <sz val="18"/>
      <name val="ＭＳ ゴシック"/>
      <family val="3"/>
    </font>
    <font>
      <u val="single"/>
      <sz val="11"/>
      <color indexed="12"/>
      <name val="Fjｺﾞｼｯｸ体(ﾓﾄﾔ)"/>
      <family val="3"/>
    </font>
    <font>
      <u val="single"/>
      <sz val="11"/>
      <color indexed="36"/>
      <name val="Fjｺﾞｼｯｸ体(ﾓﾄﾔ)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7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3" xfId="17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Continuous" vertical="center"/>
    </xf>
    <xf numFmtId="57" fontId="5" fillId="0" borderId="10" xfId="0" applyNumberFormat="1" applyFont="1" applyBorder="1" applyAlignment="1">
      <alignment horizontal="centerContinuous" vertical="center"/>
    </xf>
    <xf numFmtId="57" fontId="5" fillId="0" borderId="11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7" applyFont="1" applyBorder="1" applyAlignment="1">
      <alignment/>
    </xf>
    <xf numFmtId="57" fontId="5" fillId="0" borderId="15" xfId="0" applyNumberFormat="1" applyFont="1" applyBorder="1" applyAlignment="1">
      <alignment horizontal="center" vertical="center"/>
    </xf>
    <xf numFmtId="57" fontId="5" fillId="0" borderId="16" xfId="0" applyNumberFormat="1" applyFont="1" applyBorder="1" applyAlignment="1">
      <alignment horizontal="center" vertical="center"/>
    </xf>
    <xf numFmtId="57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/>
      <protection locked="0"/>
    </xf>
    <xf numFmtId="38" fontId="5" fillId="0" borderId="19" xfId="17" applyFont="1" applyBorder="1" applyAlignment="1">
      <alignment horizontal="center"/>
    </xf>
    <xf numFmtId="177" fontId="5" fillId="0" borderId="10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2" xfId="0" applyFont="1" applyFill="1" applyBorder="1" applyAlignment="1" applyProtection="1">
      <alignment horizontal="center"/>
      <protection locked="0"/>
    </xf>
    <xf numFmtId="181" fontId="5" fillId="0" borderId="18" xfId="0" applyNumberFormat="1" applyFont="1" applyBorder="1" applyAlignment="1">
      <alignment vertical="center"/>
    </xf>
    <xf numFmtId="0" fontId="5" fillId="0" borderId="10" xfId="0" applyFont="1" applyFill="1" applyBorder="1" applyAlignment="1" applyProtection="1">
      <alignment/>
      <protection locked="0"/>
    </xf>
    <xf numFmtId="181" fontId="5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38" fontId="5" fillId="0" borderId="25" xfId="17" applyFont="1" applyBorder="1" applyAlignment="1">
      <alignment horizontal="center"/>
    </xf>
    <xf numFmtId="177" fontId="5" fillId="0" borderId="26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38" fontId="5" fillId="0" borderId="29" xfId="17" applyFont="1" applyBorder="1" applyAlignment="1">
      <alignment horizontal="centerContinuous"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38" fontId="5" fillId="0" borderId="34" xfId="17" applyFont="1" applyBorder="1" applyAlignment="1">
      <alignment horizontal="centerContinuous" vertical="center"/>
    </xf>
    <xf numFmtId="179" fontId="5" fillId="0" borderId="35" xfId="0" applyNumberFormat="1" applyFont="1" applyBorder="1" applyAlignment="1">
      <alignment horizontal="centerContinuous" vertical="center"/>
    </xf>
    <xf numFmtId="179" fontId="5" fillId="0" borderId="36" xfId="0" applyNumberFormat="1" applyFont="1" applyBorder="1" applyAlignment="1">
      <alignment horizontal="centerContinuous" vertical="center"/>
    </xf>
    <xf numFmtId="179" fontId="5" fillId="0" borderId="37" xfId="0" applyNumberFormat="1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82" fontId="5" fillId="0" borderId="14" xfId="0" applyNumberFormat="1" applyFont="1" applyBorder="1" applyAlignment="1">
      <alignment vertical="center"/>
    </xf>
    <xf numFmtId="57" fontId="5" fillId="0" borderId="15" xfId="0" applyNumberFormat="1" applyFont="1" applyBorder="1" applyAlignment="1">
      <alignment horizontal="centerContinuous" vertical="center"/>
    </xf>
    <xf numFmtId="38" fontId="5" fillId="0" borderId="40" xfId="17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4.19921875" style="1" customWidth="1"/>
    <col min="3" max="3" width="10.59765625" style="2" customWidth="1"/>
    <col min="4" max="15" width="11.5" style="1" customWidth="1"/>
    <col min="16" max="16" width="11.3984375" style="1" customWidth="1"/>
    <col min="17" max="33" width="11.5" style="1" customWidth="1"/>
    <col min="34" max="35" width="13.59765625" style="1" customWidth="1"/>
    <col min="36" max="16384" width="8.8984375" style="1" customWidth="1"/>
  </cols>
  <sheetData>
    <row r="1" ht="25.5" customHeight="1">
      <c r="A1" s="63" t="s">
        <v>94</v>
      </c>
    </row>
    <row r="2" spans="11:36" ht="21.75" customHeight="1" thickBot="1">
      <c r="K2" s="3" t="s">
        <v>0</v>
      </c>
      <c r="M2" s="3"/>
      <c r="S2" s="3" t="s">
        <v>0</v>
      </c>
      <c r="W2" s="3"/>
      <c r="AA2" s="3" t="s">
        <v>0</v>
      </c>
      <c r="AC2" s="3"/>
      <c r="AE2" s="3"/>
      <c r="AJ2" s="3" t="s">
        <v>1</v>
      </c>
    </row>
    <row r="3" spans="1:36" ht="13.5">
      <c r="A3" s="4"/>
      <c r="B3" s="5"/>
      <c r="C3" s="6"/>
      <c r="D3" s="7" t="s">
        <v>2</v>
      </c>
      <c r="E3" s="8"/>
      <c r="F3" s="7" t="s">
        <v>75</v>
      </c>
      <c r="G3" s="8"/>
      <c r="H3" s="7" t="s">
        <v>76</v>
      </c>
      <c r="I3" s="8"/>
      <c r="J3" s="7" t="s">
        <v>77</v>
      </c>
      <c r="K3" s="9"/>
      <c r="L3" s="7" t="s">
        <v>78</v>
      </c>
      <c r="M3" s="8"/>
      <c r="N3" s="7" t="s">
        <v>79</v>
      </c>
      <c r="O3" s="8"/>
      <c r="P3" s="7" t="s">
        <v>80</v>
      </c>
      <c r="Q3" s="8"/>
      <c r="R3" s="7" t="s">
        <v>81</v>
      </c>
      <c r="S3" s="9"/>
      <c r="T3" s="7" t="s">
        <v>82</v>
      </c>
      <c r="U3" s="8"/>
      <c r="V3" s="7" t="s">
        <v>83</v>
      </c>
      <c r="W3" s="8"/>
      <c r="X3" s="7" t="s">
        <v>84</v>
      </c>
      <c r="Y3" s="8"/>
      <c r="Z3" s="7" t="s">
        <v>85</v>
      </c>
      <c r="AA3" s="9"/>
      <c r="AB3" s="7" t="s">
        <v>96</v>
      </c>
      <c r="AC3" s="8"/>
      <c r="AD3" s="7" t="s">
        <v>97</v>
      </c>
      <c r="AE3" s="8"/>
      <c r="AF3" s="7" t="s">
        <v>98</v>
      </c>
      <c r="AG3" s="9"/>
      <c r="AH3" s="71" t="s">
        <v>86</v>
      </c>
      <c r="AI3" s="72"/>
      <c r="AJ3" s="73"/>
    </row>
    <row r="4" spans="1:36" ht="17.25" customHeight="1">
      <c r="A4" s="10" t="s">
        <v>99</v>
      </c>
      <c r="B4" s="11" t="s">
        <v>100</v>
      </c>
      <c r="C4" s="70" t="s">
        <v>87</v>
      </c>
      <c r="D4" s="12">
        <v>37113</v>
      </c>
      <c r="E4" s="13"/>
      <c r="F4" s="12">
        <v>37131</v>
      </c>
      <c r="G4" s="13"/>
      <c r="H4" s="12">
        <v>37148</v>
      </c>
      <c r="I4" s="13"/>
      <c r="J4" s="12">
        <v>37162</v>
      </c>
      <c r="K4" s="14"/>
      <c r="L4" s="12">
        <v>37176</v>
      </c>
      <c r="M4" s="13"/>
      <c r="N4" s="12">
        <v>37190</v>
      </c>
      <c r="O4" s="13"/>
      <c r="P4" s="12">
        <v>37222</v>
      </c>
      <c r="Q4" s="13"/>
      <c r="R4" s="12">
        <v>37246</v>
      </c>
      <c r="S4" s="14"/>
      <c r="T4" s="12">
        <v>37281</v>
      </c>
      <c r="U4" s="13"/>
      <c r="V4" s="12">
        <v>37309</v>
      </c>
      <c r="W4" s="13"/>
      <c r="X4" s="12">
        <v>37341</v>
      </c>
      <c r="Y4" s="13"/>
      <c r="Z4" s="12">
        <v>37369</v>
      </c>
      <c r="AA4" s="14"/>
      <c r="AB4" s="12">
        <v>37400</v>
      </c>
      <c r="AC4" s="13"/>
      <c r="AD4" s="12">
        <v>37433</v>
      </c>
      <c r="AE4" s="13"/>
      <c r="AF4" s="12">
        <v>37453</v>
      </c>
      <c r="AG4" s="14"/>
      <c r="AH4" s="74"/>
      <c r="AI4" s="75"/>
      <c r="AJ4" s="76"/>
    </row>
    <row r="5" spans="1:36" ht="17.25" customHeight="1" thickBot="1">
      <c r="A5" s="15"/>
      <c r="B5" s="16"/>
      <c r="C5" s="17"/>
      <c r="D5" s="18" t="s">
        <v>3</v>
      </c>
      <c r="E5" s="19" t="s">
        <v>4</v>
      </c>
      <c r="F5" s="18" t="s">
        <v>3</v>
      </c>
      <c r="G5" s="19" t="s">
        <v>4</v>
      </c>
      <c r="H5" s="18" t="s">
        <v>3</v>
      </c>
      <c r="I5" s="19" t="s">
        <v>4</v>
      </c>
      <c r="J5" s="18" t="s">
        <v>3</v>
      </c>
      <c r="K5" s="20" t="s">
        <v>4</v>
      </c>
      <c r="L5" s="18" t="s">
        <v>3</v>
      </c>
      <c r="M5" s="19" t="s">
        <v>4</v>
      </c>
      <c r="N5" s="18" t="s">
        <v>3</v>
      </c>
      <c r="O5" s="19" t="s">
        <v>4</v>
      </c>
      <c r="P5" s="18" t="s">
        <v>3</v>
      </c>
      <c r="Q5" s="19" t="s">
        <v>4</v>
      </c>
      <c r="R5" s="18" t="s">
        <v>3</v>
      </c>
      <c r="S5" s="20" t="s">
        <v>4</v>
      </c>
      <c r="T5" s="18" t="s">
        <v>3</v>
      </c>
      <c r="U5" s="19" t="s">
        <v>4</v>
      </c>
      <c r="V5" s="18" t="s">
        <v>3</v>
      </c>
      <c r="W5" s="19" t="s">
        <v>4</v>
      </c>
      <c r="X5" s="18" t="s">
        <v>3</v>
      </c>
      <c r="Y5" s="19" t="s">
        <v>4</v>
      </c>
      <c r="Z5" s="18" t="s">
        <v>3</v>
      </c>
      <c r="AA5" s="20" t="s">
        <v>4</v>
      </c>
      <c r="AB5" s="69" t="s">
        <v>3</v>
      </c>
      <c r="AC5" s="19" t="s">
        <v>4</v>
      </c>
      <c r="AD5" s="18" t="s">
        <v>3</v>
      </c>
      <c r="AE5" s="19" t="s">
        <v>4</v>
      </c>
      <c r="AF5" s="18" t="s">
        <v>3</v>
      </c>
      <c r="AG5" s="20" t="s">
        <v>4</v>
      </c>
      <c r="AH5" s="18" t="s">
        <v>3</v>
      </c>
      <c r="AI5" s="19" t="s">
        <v>4</v>
      </c>
      <c r="AJ5" s="21" t="s">
        <v>5</v>
      </c>
    </row>
    <row r="6" spans="1:36" ht="17.25" customHeight="1">
      <c r="A6" s="67" t="s">
        <v>6</v>
      </c>
      <c r="B6" s="22" t="s">
        <v>7</v>
      </c>
      <c r="C6" s="23" t="s">
        <v>8</v>
      </c>
      <c r="D6" s="24"/>
      <c r="E6" s="25"/>
      <c r="F6" s="24"/>
      <c r="G6" s="24"/>
      <c r="H6" s="24"/>
      <c r="I6" s="24"/>
      <c r="J6" s="24">
        <v>4712.4</v>
      </c>
      <c r="K6" s="26">
        <v>4712.4</v>
      </c>
      <c r="L6" s="24"/>
      <c r="M6" s="27"/>
      <c r="N6" s="24">
        <v>7840.8</v>
      </c>
      <c r="O6" s="25">
        <v>7840.8</v>
      </c>
      <c r="P6" s="24">
        <v>7524</v>
      </c>
      <c r="Q6" s="25">
        <v>5583.6</v>
      </c>
      <c r="R6" s="24">
        <v>6811.2</v>
      </c>
      <c r="S6" s="28">
        <v>6811.2</v>
      </c>
      <c r="T6" s="24">
        <v>6811.2</v>
      </c>
      <c r="U6" s="25">
        <v>6811.2</v>
      </c>
      <c r="V6" s="24">
        <v>6811.2</v>
      </c>
      <c r="W6" s="27">
        <v>6811.2</v>
      </c>
      <c r="X6" s="24">
        <v>6811.2</v>
      </c>
      <c r="Y6" s="25">
        <v>6811.2</v>
      </c>
      <c r="Z6" s="24">
        <v>7920</v>
      </c>
      <c r="AA6" s="29">
        <v>7920</v>
      </c>
      <c r="AB6" s="24">
        <v>8830.8</v>
      </c>
      <c r="AC6" s="25">
        <v>8118</v>
      </c>
      <c r="AD6" s="24">
        <v>8830.8</v>
      </c>
      <c r="AE6" s="25">
        <v>5662.8</v>
      </c>
      <c r="AF6" s="24"/>
      <c r="AG6" s="29"/>
      <c r="AH6" s="30">
        <f>SUMIF($D$5:$AG$5,"上場数量",$D6:$AG6)</f>
        <v>72903.59999999999</v>
      </c>
      <c r="AI6" s="31">
        <f>SUMIF($D$5:$AG$5,"落札数量",$D6:$AG6)</f>
        <v>67082.4</v>
      </c>
      <c r="AJ6" s="32">
        <f aca="true" t="shared" si="0" ref="AJ6:AJ35">ROUND(AI6/AH6*100,1)</f>
        <v>92</v>
      </c>
    </row>
    <row r="7" spans="1:36" ht="17.25" customHeight="1">
      <c r="A7" s="65"/>
      <c r="B7" s="22" t="s">
        <v>10</v>
      </c>
      <c r="C7" s="23" t="s">
        <v>9</v>
      </c>
      <c r="D7" s="24"/>
      <c r="E7" s="25"/>
      <c r="F7" s="24"/>
      <c r="G7" s="25"/>
      <c r="H7" s="24"/>
      <c r="I7" s="25"/>
      <c r="J7" s="24">
        <v>2178</v>
      </c>
      <c r="K7" s="29">
        <v>1504.8</v>
      </c>
      <c r="L7" s="24"/>
      <c r="M7" s="25"/>
      <c r="N7" s="24">
        <v>2217.6</v>
      </c>
      <c r="O7" s="25">
        <v>1999.8</v>
      </c>
      <c r="P7" s="24">
        <v>2692.8</v>
      </c>
      <c r="Q7" s="25">
        <v>1643.4</v>
      </c>
      <c r="R7" s="24">
        <v>2455.2</v>
      </c>
      <c r="S7" s="28">
        <v>2455.2</v>
      </c>
      <c r="T7" s="24">
        <v>2455.2</v>
      </c>
      <c r="U7" s="25">
        <v>2455.2</v>
      </c>
      <c r="V7" s="24">
        <v>1980</v>
      </c>
      <c r="W7" s="25">
        <v>1980</v>
      </c>
      <c r="X7" s="24">
        <v>1980</v>
      </c>
      <c r="Y7" s="25">
        <v>1980</v>
      </c>
      <c r="Z7" s="24">
        <v>2811.6</v>
      </c>
      <c r="AA7" s="29">
        <v>2811.6</v>
      </c>
      <c r="AB7" s="24">
        <v>3405.6</v>
      </c>
      <c r="AC7" s="25">
        <v>3385.8</v>
      </c>
      <c r="AD7" s="24">
        <v>3366</v>
      </c>
      <c r="AE7" s="25">
        <v>3366</v>
      </c>
      <c r="AF7" s="24"/>
      <c r="AG7" s="29"/>
      <c r="AH7" s="30">
        <f aca="true" t="shared" si="1" ref="AH7:AH67">SUMIF($D$5:$AG$5,"上場数量",$D7:$AG7)</f>
        <v>25541.999999999996</v>
      </c>
      <c r="AI7" s="31">
        <f aca="true" t="shared" si="2" ref="AI7:AI67">SUMIF($D$5:$AG$5,"落札数量",$D7:$AG7)</f>
        <v>23581.8</v>
      </c>
      <c r="AJ7" s="32">
        <f t="shared" si="0"/>
        <v>92.3</v>
      </c>
    </row>
    <row r="8" spans="1:36" ht="17.25" customHeight="1">
      <c r="A8" s="64" t="s">
        <v>11</v>
      </c>
      <c r="B8" s="22" t="s">
        <v>12</v>
      </c>
      <c r="C8" s="23" t="s">
        <v>9</v>
      </c>
      <c r="D8" s="24"/>
      <c r="E8" s="25"/>
      <c r="F8" s="24"/>
      <c r="G8" s="25"/>
      <c r="H8" s="24"/>
      <c r="I8" s="25"/>
      <c r="J8" s="24"/>
      <c r="K8" s="29"/>
      <c r="L8" s="24">
        <v>756</v>
      </c>
      <c r="M8" s="25">
        <v>324</v>
      </c>
      <c r="N8" s="24">
        <v>2052</v>
      </c>
      <c r="O8" s="25">
        <v>2052</v>
      </c>
      <c r="P8" s="24">
        <v>1944</v>
      </c>
      <c r="Q8" s="25">
        <v>1944</v>
      </c>
      <c r="R8" s="24">
        <v>1879.2</v>
      </c>
      <c r="S8" s="28">
        <v>1879.2</v>
      </c>
      <c r="T8" s="24">
        <v>1944</v>
      </c>
      <c r="U8" s="25">
        <v>1944</v>
      </c>
      <c r="V8" s="24">
        <v>1944</v>
      </c>
      <c r="W8" s="25">
        <v>1944</v>
      </c>
      <c r="X8" s="24">
        <v>648</v>
      </c>
      <c r="Y8" s="25">
        <v>648</v>
      </c>
      <c r="Z8" s="24">
        <v>648</v>
      </c>
      <c r="AA8" s="29">
        <v>648</v>
      </c>
      <c r="AB8" s="24">
        <v>540</v>
      </c>
      <c r="AC8" s="25">
        <v>540</v>
      </c>
      <c r="AD8" s="24">
        <v>432</v>
      </c>
      <c r="AE8" s="25">
        <v>367.2</v>
      </c>
      <c r="AF8" s="24"/>
      <c r="AG8" s="29"/>
      <c r="AH8" s="30">
        <f t="shared" si="1"/>
        <v>12787.2</v>
      </c>
      <c r="AI8" s="31">
        <f t="shared" si="2"/>
        <v>12290.400000000001</v>
      </c>
      <c r="AJ8" s="32">
        <f t="shared" si="0"/>
        <v>96.1</v>
      </c>
    </row>
    <row r="9" spans="1:36" ht="17.25" customHeight="1">
      <c r="A9" s="66"/>
      <c r="B9" s="22" t="s">
        <v>13</v>
      </c>
      <c r="C9" s="23" t="s">
        <v>9</v>
      </c>
      <c r="D9" s="24"/>
      <c r="E9" s="25"/>
      <c r="F9" s="24"/>
      <c r="G9" s="25"/>
      <c r="H9" s="24"/>
      <c r="I9" s="25"/>
      <c r="J9" s="24"/>
      <c r="K9" s="29"/>
      <c r="L9" s="24">
        <v>1404</v>
      </c>
      <c r="M9" s="25">
        <v>367.2</v>
      </c>
      <c r="N9" s="24">
        <v>2484</v>
      </c>
      <c r="O9" s="25">
        <v>2484</v>
      </c>
      <c r="P9" s="24">
        <v>3240</v>
      </c>
      <c r="Q9" s="25">
        <v>3142.8</v>
      </c>
      <c r="R9" s="24">
        <v>3780</v>
      </c>
      <c r="S9" s="28">
        <v>3780</v>
      </c>
      <c r="T9" s="24">
        <v>7776</v>
      </c>
      <c r="U9" s="25">
        <v>7419.6</v>
      </c>
      <c r="V9" s="24">
        <v>7776</v>
      </c>
      <c r="W9" s="25">
        <v>7776</v>
      </c>
      <c r="X9" s="24">
        <v>1080</v>
      </c>
      <c r="Y9" s="25">
        <v>1080</v>
      </c>
      <c r="Z9" s="24">
        <v>1080</v>
      </c>
      <c r="AA9" s="29">
        <v>1080</v>
      </c>
      <c r="AB9" s="24">
        <v>1080</v>
      </c>
      <c r="AC9" s="25">
        <v>1080</v>
      </c>
      <c r="AD9" s="24">
        <v>1080</v>
      </c>
      <c r="AE9" s="25">
        <v>1080</v>
      </c>
      <c r="AF9" s="24"/>
      <c r="AG9" s="29"/>
      <c r="AH9" s="30">
        <f t="shared" si="1"/>
        <v>30780</v>
      </c>
      <c r="AI9" s="31">
        <f t="shared" si="2"/>
        <v>29289.6</v>
      </c>
      <c r="AJ9" s="32">
        <f t="shared" si="0"/>
        <v>95.2</v>
      </c>
    </row>
    <row r="10" spans="1:36" ht="17.25" customHeight="1">
      <c r="A10" s="65"/>
      <c r="B10" s="22" t="s">
        <v>14</v>
      </c>
      <c r="C10" s="23" t="s">
        <v>9</v>
      </c>
      <c r="D10" s="24"/>
      <c r="E10" s="25"/>
      <c r="F10" s="24"/>
      <c r="G10" s="25"/>
      <c r="H10" s="24"/>
      <c r="I10" s="25"/>
      <c r="J10" s="24"/>
      <c r="K10" s="29"/>
      <c r="L10" s="24">
        <v>756</v>
      </c>
      <c r="M10" s="25">
        <v>10.8</v>
      </c>
      <c r="N10" s="24">
        <v>1512</v>
      </c>
      <c r="O10" s="25">
        <v>1512</v>
      </c>
      <c r="P10" s="24">
        <v>972</v>
      </c>
      <c r="Q10" s="25">
        <v>972</v>
      </c>
      <c r="R10" s="24">
        <v>1231.2</v>
      </c>
      <c r="S10" s="28">
        <v>1231.2</v>
      </c>
      <c r="T10" s="24">
        <v>2700</v>
      </c>
      <c r="U10" s="25">
        <v>2700</v>
      </c>
      <c r="V10" s="24">
        <v>2700</v>
      </c>
      <c r="W10" s="25">
        <v>2700</v>
      </c>
      <c r="X10" s="24">
        <v>1080</v>
      </c>
      <c r="Y10" s="25">
        <v>1080</v>
      </c>
      <c r="Z10" s="24">
        <v>1080</v>
      </c>
      <c r="AA10" s="29">
        <v>1080</v>
      </c>
      <c r="AB10" s="24">
        <v>1080</v>
      </c>
      <c r="AC10" s="25">
        <v>1080</v>
      </c>
      <c r="AD10" s="24">
        <v>1080</v>
      </c>
      <c r="AE10" s="25">
        <v>1080</v>
      </c>
      <c r="AF10" s="24"/>
      <c r="AG10" s="29"/>
      <c r="AH10" s="30">
        <f t="shared" si="1"/>
        <v>14191.2</v>
      </c>
      <c r="AI10" s="31">
        <f t="shared" si="2"/>
        <v>13446</v>
      </c>
      <c r="AJ10" s="32">
        <f t="shared" si="0"/>
        <v>94.7</v>
      </c>
    </row>
    <row r="11" spans="1:36" ht="17.25" customHeight="1">
      <c r="A11" s="64" t="s">
        <v>15</v>
      </c>
      <c r="B11" s="22" t="s">
        <v>16</v>
      </c>
      <c r="C11" s="23" t="s">
        <v>9</v>
      </c>
      <c r="D11" s="24"/>
      <c r="E11" s="25"/>
      <c r="F11" s="24"/>
      <c r="G11" s="25"/>
      <c r="H11" s="24"/>
      <c r="I11" s="25"/>
      <c r="J11" s="24"/>
      <c r="K11" s="29"/>
      <c r="L11" s="24">
        <v>540</v>
      </c>
      <c r="M11" s="25">
        <v>540</v>
      </c>
      <c r="N11" s="24">
        <v>1944</v>
      </c>
      <c r="O11" s="25">
        <v>1609.2</v>
      </c>
      <c r="P11" s="24">
        <v>1620</v>
      </c>
      <c r="Q11" s="25">
        <v>1620</v>
      </c>
      <c r="R11" s="24">
        <v>1944</v>
      </c>
      <c r="S11" s="28">
        <v>1944</v>
      </c>
      <c r="T11" s="24">
        <v>1836</v>
      </c>
      <c r="U11" s="25">
        <v>1836</v>
      </c>
      <c r="V11" s="24">
        <v>1836</v>
      </c>
      <c r="W11" s="25">
        <v>1836</v>
      </c>
      <c r="X11" s="24">
        <v>1836</v>
      </c>
      <c r="Y11" s="25">
        <v>1836</v>
      </c>
      <c r="Z11" s="24">
        <v>1836</v>
      </c>
      <c r="AA11" s="29">
        <v>1836</v>
      </c>
      <c r="AB11" s="24">
        <v>1836</v>
      </c>
      <c r="AC11" s="25">
        <v>1836</v>
      </c>
      <c r="AD11" s="24">
        <v>1296</v>
      </c>
      <c r="AE11" s="25">
        <v>604.8</v>
      </c>
      <c r="AF11" s="24">
        <v>259.2</v>
      </c>
      <c r="AG11" s="29">
        <v>259.2</v>
      </c>
      <c r="AH11" s="30">
        <f t="shared" si="1"/>
        <v>16783.2</v>
      </c>
      <c r="AI11" s="31">
        <f t="shared" si="2"/>
        <v>15757.2</v>
      </c>
      <c r="AJ11" s="32">
        <f t="shared" si="0"/>
        <v>93.9</v>
      </c>
    </row>
    <row r="12" spans="1:36" ht="17.25" customHeight="1">
      <c r="A12" s="66"/>
      <c r="B12" s="22" t="s">
        <v>17</v>
      </c>
      <c r="C12" s="23" t="s">
        <v>8</v>
      </c>
      <c r="D12" s="24"/>
      <c r="E12" s="25"/>
      <c r="F12" s="24"/>
      <c r="G12" s="25"/>
      <c r="H12" s="24"/>
      <c r="I12" s="25"/>
      <c r="J12" s="24"/>
      <c r="K12" s="29"/>
      <c r="L12" s="24">
        <v>1620</v>
      </c>
      <c r="M12" s="25">
        <v>1620</v>
      </c>
      <c r="N12" s="24">
        <v>3888</v>
      </c>
      <c r="O12" s="25">
        <v>3510</v>
      </c>
      <c r="P12" s="24">
        <v>3348</v>
      </c>
      <c r="Q12" s="25">
        <v>3348</v>
      </c>
      <c r="R12" s="24">
        <v>3888</v>
      </c>
      <c r="S12" s="28">
        <v>3888</v>
      </c>
      <c r="T12" s="24">
        <v>3888</v>
      </c>
      <c r="U12" s="25">
        <v>3888</v>
      </c>
      <c r="V12" s="24">
        <v>3888</v>
      </c>
      <c r="W12" s="25">
        <v>3888</v>
      </c>
      <c r="X12" s="24">
        <v>4212</v>
      </c>
      <c r="Y12" s="25">
        <v>4212</v>
      </c>
      <c r="Z12" s="24">
        <v>4320</v>
      </c>
      <c r="AA12" s="29">
        <v>4320</v>
      </c>
      <c r="AB12" s="24">
        <v>3888</v>
      </c>
      <c r="AC12" s="25">
        <v>3888</v>
      </c>
      <c r="AD12" s="24">
        <v>3888</v>
      </c>
      <c r="AE12" s="25">
        <v>3726</v>
      </c>
      <c r="AF12" s="24">
        <v>1166.4</v>
      </c>
      <c r="AG12" s="29">
        <v>1166.4</v>
      </c>
      <c r="AH12" s="30">
        <f t="shared" si="1"/>
        <v>37994.4</v>
      </c>
      <c r="AI12" s="31">
        <f t="shared" si="2"/>
        <v>37454.4</v>
      </c>
      <c r="AJ12" s="32">
        <f t="shared" si="0"/>
        <v>98.6</v>
      </c>
    </row>
    <row r="13" spans="1:36" ht="17.25" customHeight="1">
      <c r="A13" s="65"/>
      <c r="B13" s="22" t="s">
        <v>18</v>
      </c>
      <c r="C13" s="23" t="s">
        <v>9</v>
      </c>
      <c r="D13" s="24"/>
      <c r="E13" s="25"/>
      <c r="F13" s="24"/>
      <c r="G13" s="25"/>
      <c r="H13" s="24"/>
      <c r="I13" s="25"/>
      <c r="J13" s="24"/>
      <c r="K13" s="29"/>
      <c r="L13" s="24">
        <v>216</v>
      </c>
      <c r="M13" s="25">
        <v>205.2</v>
      </c>
      <c r="N13" s="24">
        <v>388.8</v>
      </c>
      <c r="O13" s="25">
        <v>388.8</v>
      </c>
      <c r="P13" s="24">
        <v>259.2</v>
      </c>
      <c r="Q13" s="25">
        <v>259.2</v>
      </c>
      <c r="R13" s="24">
        <v>388.8</v>
      </c>
      <c r="S13" s="28">
        <v>388.8</v>
      </c>
      <c r="T13" s="24">
        <v>388.8</v>
      </c>
      <c r="U13" s="25">
        <v>388.8</v>
      </c>
      <c r="V13" s="24">
        <v>388.8</v>
      </c>
      <c r="W13" s="25">
        <v>388.8</v>
      </c>
      <c r="X13" s="24">
        <v>388.8</v>
      </c>
      <c r="Y13" s="25">
        <v>388.8</v>
      </c>
      <c r="Z13" s="24"/>
      <c r="AA13" s="29"/>
      <c r="AB13" s="24"/>
      <c r="AC13" s="25"/>
      <c r="AD13" s="24"/>
      <c r="AE13" s="25"/>
      <c r="AF13" s="24"/>
      <c r="AG13" s="29"/>
      <c r="AH13" s="30">
        <f t="shared" si="1"/>
        <v>2419.2</v>
      </c>
      <c r="AI13" s="31">
        <f t="shared" si="2"/>
        <v>2408.4</v>
      </c>
      <c r="AJ13" s="32">
        <f t="shared" si="0"/>
        <v>99.6</v>
      </c>
    </row>
    <row r="14" spans="1:36" ht="17.25" customHeight="1">
      <c r="A14" s="64" t="s">
        <v>19</v>
      </c>
      <c r="B14" s="22" t="s">
        <v>95</v>
      </c>
      <c r="C14" s="23" t="s">
        <v>9</v>
      </c>
      <c r="D14" s="24"/>
      <c r="E14" s="25"/>
      <c r="F14" s="24"/>
      <c r="G14" s="25"/>
      <c r="H14" s="24"/>
      <c r="I14" s="25"/>
      <c r="J14" s="24"/>
      <c r="K14" s="29"/>
      <c r="L14" s="24"/>
      <c r="M14" s="25"/>
      <c r="N14" s="24">
        <v>216</v>
      </c>
      <c r="O14" s="25">
        <v>216</v>
      </c>
      <c r="P14" s="24"/>
      <c r="Q14" s="25"/>
      <c r="R14" s="24">
        <v>216</v>
      </c>
      <c r="S14" s="28">
        <v>216</v>
      </c>
      <c r="T14" s="24"/>
      <c r="U14" s="25"/>
      <c r="V14" s="24">
        <v>216</v>
      </c>
      <c r="W14" s="25">
        <v>118.8</v>
      </c>
      <c r="X14" s="24"/>
      <c r="Y14" s="25"/>
      <c r="Z14" s="24">
        <v>216</v>
      </c>
      <c r="AA14" s="29">
        <v>216</v>
      </c>
      <c r="AB14" s="24"/>
      <c r="AC14" s="25"/>
      <c r="AD14" s="24"/>
      <c r="AE14" s="25"/>
      <c r="AF14" s="24"/>
      <c r="AG14" s="29"/>
      <c r="AH14" s="30">
        <f t="shared" si="1"/>
        <v>864</v>
      </c>
      <c r="AI14" s="31">
        <f t="shared" si="2"/>
        <v>766.8</v>
      </c>
      <c r="AJ14" s="32">
        <f>ROUND(AI14/AH14*100,1)</f>
        <v>88.8</v>
      </c>
    </row>
    <row r="15" spans="1:36" ht="17.25" customHeight="1">
      <c r="A15" s="66"/>
      <c r="B15" s="22" t="s">
        <v>20</v>
      </c>
      <c r="C15" s="23" t="s">
        <v>9</v>
      </c>
      <c r="D15" s="24"/>
      <c r="E15" s="25"/>
      <c r="F15" s="24"/>
      <c r="G15" s="25"/>
      <c r="H15" s="24"/>
      <c r="I15" s="25"/>
      <c r="J15" s="24">
        <v>1015.2</v>
      </c>
      <c r="K15" s="29">
        <v>1015.2</v>
      </c>
      <c r="L15" s="24"/>
      <c r="M15" s="25"/>
      <c r="N15" s="24">
        <v>777.6</v>
      </c>
      <c r="O15" s="25">
        <v>777.6</v>
      </c>
      <c r="P15" s="24">
        <v>777.6</v>
      </c>
      <c r="Q15" s="25">
        <v>777.6</v>
      </c>
      <c r="R15" s="24">
        <v>777.6</v>
      </c>
      <c r="S15" s="28">
        <v>777.6</v>
      </c>
      <c r="T15" s="24">
        <v>1015.2</v>
      </c>
      <c r="U15" s="25">
        <v>961.2</v>
      </c>
      <c r="V15" s="24">
        <v>1015.2</v>
      </c>
      <c r="W15" s="25">
        <v>334.8</v>
      </c>
      <c r="X15" s="24">
        <v>1188</v>
      </c>
      <c r="Y15" s="25">
        <v>799.2</v>
      </c>
      <c r="Z15" s="24">
        <v>842.4</v>
      </c>
      <c r="AA15" s="29">
        <v>842.4</v>
      </c>
      <c r="AB15" s="24">
        <v>216</v>
      </c>
      <c r="AC15" s="25">
        <v>216</v>
      </c>
      <c r="AD15" s="24">
        <v>216</v>
      </c>
      <c r="AE15" s="25">
        <v>216</v>
      </c>
      <c r="AF15" s="24"/>
      <c r="AG15" s="29"/>
      <c r="AH15" s="30">
        <f t="shared" si="1"/>
        <v>7840.799999999999</v>
      </c>
      <c r="AI15" s="31">
        <f t="shared" si="2"/>
        <v>6717.599999999999</v>
      </c>
      <c r="AJ15" s="32">
        <f t="shared" si="0"/>
        <v>85.7</v>
      </c>
    </row>
    <row r="16" spans="1:36" ht="17.25" customHeight="1">
      <c r="A16" s="66"/>
      <c r="B16" s="22" t="s">
        <v>17</v>
      </c>
      <c r="C16" s="23" t="s">
        <v>9</v>
      </c>
      <c r="D16" s="24"/>
      <c r="E16" s="25"/>
      <c r="F16" s="24"/>
      <c r="G16" s="25"/>
      <c r="H16" s="24"/>
      <c r="I16" s="25"/>
      <c r="J16" s="24">
        <v>10000.8</v>
      </c>
      <c r="K16" s="29">
        <v>10000.8</v>
      </c>
      <c r="L16" s="24"/>
      <c r="M16" s="25"/>
      <c r="N16" s="24">
        <v>8553.6</v>
      </c>
      <c r="O16" s="25">
        <v>8553.6</v>
      </c>
      <c r="P16" s="24">
        <v>7516.8</v>
      </c>
      <c r="Q16" s="25">
        <v>7516.8</v>
      </c>
      <c r="R16" s="24">
        <v>7797.6</v>
      </c>
      <c r="S16" s="28">
        <v>7797.6</v>
      </c>
      <c r="T16" s="24">
        <v>6004.8</v>
      </c>
      <c r="U16" s="25">
        <v>6004.8</v>
      </c>
      <c r="V16" s="24">
        <v>6004.8</v>
      </c>
      <c r="W16" s="25">
        <v>6004.8</v>
      </c>
      <c r="X16" s="24">
        <v>6004.8</v>
      </c>
      <c r="Y16" s="25">
        <v>6004.8</v>
      </c>
      <c r="Z16" s="24">
        <v>3888</v>
      </c>
      <c r="AA16" s="29">
        <v>3888</v>
      </c>
      <c r="AB16" s="24">
        <v>7236</v>
      </c>
      <c r="AC16" s="25">
        <v>7236</v>
      </c>
      <c r="AD16" s="24">
        <v>7236</v>
      </c>
      <c r="AE16" s="25">
        <v>1620</v>
      </c>
      <c r="AF16" s="24">
        <v>1080</v>
      </c>
      <c r="AG16" s="29">
        <v>1080</v>
      </c>
      <c r="AH16" s="30">
        <f t="shared" si="1"/>
        <v>71323.20000000001</v>
      </c>
      <c r="AI16" s="31">
        <f t="shared" si="2"/>
        <v>65707.20000000001</v>
      </c>
      <c r="AJ16" s="32">
        <f t="shared" si="0"/>
        <v>92.1</v>
      </c>
    </row>
    <row r="17" spans="1:36" ht="17.25" customHeight="1">
      <c r="A17" s="65"/>
      <c r="B17" s="22" t="s">
        <v>21</v>
      </c>
      <c r="C17" s="23" t="s">
        <v>9</v>
      </c>
      <c r="D17" s="24"/>
      <c r="E17" s="25"/>
      <c r="F17" s="24"/>
      <c r="G17" s="25"/>
      <c r="H17" s="24"/>
      <c r="I17" s="25"/>
      <c r="J17" s="24">
        <v>1252.8</v>
      </c>
      <c r="K17" s="29">
        <v>1252.8</v>
      </c>
      <c r="L17" s="24"/>
      <c r="M17" s="25"/>
      <c r="N17" s="24">
        <v>712.8</v>
      </c>
      <c r="O17" s="25">
        <v>712.8</v>
      </c>
      <c r="P17" s="24">
        <v>604.8</v>
      </c>
      <c r="Q17" s="25">
        <v>604.8</v>
      </c>
      <c r="R17" s="24">
        <v>604.8</v>
      </c>
      <c r="S17" s="28">
        <v>604.8</v>
      </c>
      <c r="T17" s="24">
        <v>842.4</v>
      </c>
      <c r="U17" s="25">
        <v>842.4</v>
      </c>
      <c r="V17" s="24">
        <v>842.4</v>
      </c>
      <c r="W17" s="25">
        <v>842.4</v>
      </c>
      <c r="X17" s="24">
        <v>928.8</v>
      </c>
      <c r="Y17" s="25">
        <v>928.8</v>
      </c>
      <c r="Z17" s="24">
        <v>928.8</v>
      </c>
      <c r="AA17" s="29">
        <v>928.8</v>
      </c>
      <c r="AB17" s="24">
        <v>950.4</v>
      </c>
      <c r="AC17" s="25">
        <v>950.4</v>
      </c>
      <c r="AD17" s="24">
        <v>950.4</v>
      </c>
      <c r="AE17" s="25">
        <v>151.2</v>
      </c>
      <c r="AF17" s="24">
        <v>216</v>
      </c>
      <c r="AG17" s="29">
        <v>216</v>
      </c>
      <c r="AH17" s="30">
        <f t="shared" si="1"/>
        <v>8834.4</v>
      </c>
      <c r="AI17" s="31">
        <f t="shared" si="2"/>
        <v>8035.2</v>
      </c>
      <c r="AJ17" s="32">
        <f t="shared" si="0"/>
        <v>91</v>
      </c>
    </row>
    <row r="18" spans="1:36" ht="17.25" customHeight="1">
      <c r="A18" s="64" t="s">
        <v>22</v>
      </c>
      <c r="B18" s="22" t="s">
        <v>20</v>
      </c>
      <c r="C18" s="23" t="s">
        <v>8</v>
      </c>
      <c r="D18" s="24"/>
      <c r="E18" s="25"/>
      <c r="F18" s="24"/>
      <c r="G18" s="25"/>
      <c r="H18" s="24"/>
      <c r="I18" s="25"/>
      <c r="J18" s="24"/>
      <c r="K18" s="29"/>
      <c r="L18" s="24">
        <v>367.2</v>
      </c>
      <c r="M18" s="25">
        <v>367.2</v>
      </c>
      <c r="N18" s="24">
        <v>367.2</v>
      </c>
      <c r="O18" s="25">
        <v>313.2</v>
      </c>
      <c r="P18" s="24">
        <v>367.2</v>
      </c>
      <c r="Q18" s="25">
        <v>216</v>
      </c>
      <c r="R18" s="24">
        <v>367.2</v>
      </c>
      <c r="S18" s="28">
        <v>162</v>
      </c>
      <c r="T18" s="24">
        <v>367.2</v>
      </c>
      <c r="U18" s="25">
        <v>216</v>
      </c>
      <c r="V18" s="24">
        <v>410.4</v>
      </c>
      <c r="W18" s="25">
        <v>291.6</v>
      </c>
      <c r="X18" s="24">
        <v>410.4</v>
      </c>
      <c r="Y18" s="25">
        <v>291.6</v>
      </c>
      <c r="Z18" s="24"/>
      <c r="AA18" s="29"/>
      <c r="AB18" s="24"/>
      <c r="AC18" s="25"/>
      <c r="AD18" s="24"/>
      <c r="AE18" s="25"/>
      <c r="AF18" s="24"/>
      <c r="AG18" s="29"/>
      <c r="AH18" s="30">
        <f t="shared" si="1"/>
        <v>2656.8</v>
      </c>
      <c r="AI18" s="31">
        <f t="shared" si="2"/>
        <v>1857.6</v>
      </c>
      <c r="AJ18" s="32">
        <f t="shared" si="0"/>
        <v>69.9</v>
      </c>
    </row>
    <row r="19" spans="1:36" ht="17.25" customHeight="1">
      <c r="A19" s="66"/>
      <c r="B19" s="22" t="s">
        <v>16</v>
      </c>
      <c r="C19" s="23" t="s">
        <v>9</v>
      </c>
      <c r="D19" s="24"/>
      <c r="E19" s="25"/>
      <c r="F19" s="24"/>
      <c r="G19" s="25"/>
      <c r="H19" s="24"/>
      <c r="I19" s="25"/>
      <c r="J19" s="24">
        <v>11448</v>
      </c>
      <c r="K19" s="29">
        <v>11448</v>
      </c>
      <c r="L19" s="24"/>
      <c r="M19" s="25"/>
      <c r="N19" s="24">
        <v>11448</v>
      </c>
      <c r="O19" s="25">
        <v>11145.6</v>
      </c>
      <c r="P19" s="24">
        <v>11448</v>
      </c>
      <c r="Q19" s="25">
        <v>10562.4</v>
      </c>
      <c r="R19" s="24">
        <v>8748</v>
      </c>
      <c r="S19" s="28">
        <v>8748</v>
      </c>
      <c r="T19" s="24">
        <v>8748</v>
      </c>
      <c r="U19" s="25">
        <v>8748</v>
      </c>
      <c r="V19" s="24">
        <v>8748</v>
      </c>
      <c r="W19" s="25">
        <v>8748</v>
      </c>
      <c r="X19" s="24">
        <v>8748</v>
      </c>
      <c r="Y19" s="25">
        <v>8748</v>
      </c>
      <c r="Z19" s="24">
        <v>9828</v>
      </c>
      <c r="AA19" s="29">
        <v>9828</v>
      </c>
      <c r="AB19" s="24">
        <v>14623.2</v>
      </c>
      <c r="AC19" s="25">
        <v>14623.2</v>
      </c>
      <c r="AD19" s="24">
        <v>10108.8</v>
      </c>
      <c r="AE19" s="25">
        <v>2548.8</v>
      </c>
      <c r="AF19" s="24"/>
      <c r="AG19" s="29"/>
      <c r="AH19" s="30">
        <f t="shared" si="1"/>
        <v>103896</v>
      </c>
      <c r="AI19" s="31">
        <f t="shared" si="2"/>
        <v>95148</v>
      </c>
      <c r="AJ19" s="32">
        <f t="shared" si="0"/>
        <v>91.6</v>
      </c>
    </row>
    <row r="20" spans="1:36" ht="17.25" customHeight="1">
      <c r="A20" s="65"/>
      <c r="B20" s="22" t="s">
        <v>17</v>
      </c>
      <c r="C20" s="23" t="s">
        <v>9</v>
      </c>
      <c r="D20" s="24"/>
      <c r="E20" s="25"/>
      <c r="F20" s="24"/>
      <c r="G20" s="25"/>
      <c r="H20" s="24"/>
      <c r="I20" s="25"/>
      <c r="J20" s="24">
        <v>864</v>
      </c>
      <c r="K20" s="29">
        <v>756</v>
      </c>
      <c r="L20" s="24"/>
      <c r="M20" s="25"/>
      <c r="N20" s="24">
        <v>1080</v>
      </c>
      <c r="O20" s="25">
        <v>324</v>
      </c>
      <c r="P20" s="24">
        <v>1080</v>
      </c>
      <c r="Q20" s="25">
        <v>183.6</v>
      </c>
      <c r="R20" s="24">
        <v>1080</v>
      </c>
      <c r="S20" s="28">
        <v>518.4</v>
      </c>
      <c r="T20" s="24">
        <v>1080</v>
      </c>
      <c r="U20" s="25">
        <v>820.8</v>
      </c>
      <c r="V20" s="24">
        <v>1080</v>
      </c>
      <c r="W20" s="25">
        <v>1080</v>
      </c>
      <c r="X20" s="24">
        <v>1080</v>
      </c>
      <c r="Y20" s="25">
        <v>1080</v>
      </c>
      <c r="Z20" s="24">
        <v>1360.8</v>
      </c>
      <c r="AA20" s="29">
        <v>1188</v>
      </c>
      <c r="AB20" s="24">
        <v>1296</v>
      </c>
      <c r="AC20" s="25">
        <v>1296</v>
      </c>
      <c r="AD20" s="24">
        <v>1296</v>
      </c>
      <c r="AE20" s="25">
        <v>86.4</v>
      </c>
      <c r="AF20" s="24"/>
      <c r="AG20" s="29"/>
      <c r="AH20" s="30">
        <f t="shared" si="1"/>
        <v>11296.8</v>
      </c>
      <c r="AI20" s="31">
        <f t="shared" si="2"/>
        <v>7333.2</v>
      </c>
      <c r="AJ20" s="32">
        <f t="shared" si="0"/>
        <v>64.9</v>
      </c>
    </row>
    <row r="21" spans="1:36" ht="17.25" customHeight="1">
      <c r="A21" s="64" t="s">
        <v>23</v>
      </c>
      <c r="B21" s="22" t="s">
        <v>24</v>
      </c>
      <c r="C21" s="23" t="s">
        <v>25</v>
      </c>
      <c r="D21" s="24"/>
      <c r="E21" s="25"/>
      <c r="F21" s="24"/>
      <c r="G21" s="25"/>
      <c r="H21" s="24"/>
      <c r="I21" s="25"/>
      <c r="J21" s="24"/>
      <c r="K21" s="29"/>
      <c r="L21" s="24"/>
      <c r="M21" s="25"/>
      <c r="N21" s="24">
        <v>306</v>
      </c>
      <c r="O21" s="25">
        <v>295.8</v>
      </c>
      <c r="P21" s="24">
        <v>306</v>
      </c>
      <c r="Q21" s="25">
        <v>275.4</v>
      </c>
      <c r="R21" s="24">
        <v>367.2</v>
      </c>
      <c r="S21" s="28">
        <v>367.2</v>
      </c>
      <c r="T21" s="24">
        <v>306</v>
      </c>
      <c r="U21" s="25">
        <v>306</v>
      </c>
      <c r="V21" s="24">
        <v>306</v>
      </c>
      <c r="W21" s="25">
        <v>306</v>
      </c>
      <c r="X21" s="24">
        <v>306</v>
      </c>
      <c r="Y21" s="25">
        <v>306</v>
      </c>
      <c r="Z21" s="24">
        <v>306</v>
      </c>
      <c r="AA21" s="29">
        <v>306</v>
      </c>
      <c r="AB21" s="24">
        <v>306</v>
      </c>
      <c r="AC21" s="25">
        <v>306</v>
      </c>
      <c r="AD21" s="24">
        <v>306</v>
      </c>
      <c r="AE21" s="25">
        <v>306</v>
      </c>
      <c r="AF21" s="24"/>
      <c r="AG21" s="29"/>
      <c r="AH21" s="30">
        <f t="shared" si="1"/>
        <v>2815.2</v>
      </c>
      <c r="AI21" s="31">
        <f t="shared" si="2"/>
        <v>2774.4</v>
      </c>
      <c r="AJ21" s="32">
        <f t="shared" si="0"/>
        <v>98.6</v>
      </c>
    </row>
    <row r="22" spans="1:36" ht="17.25" customHeight="1">
      <c r="A22" s="66"/>
      <c r="B22" s="35" t="s">
        <v>16</v>
      </c>
      <c r="C22" s="23" t="s">
        <v>25</v>
      </c>
      <c r="D22" s="24"/>
      <c r="E22" s="25"/>
      <c r="F22" s="24"/>
      <c r="G22" s="25"/>
      <c r="H22" s="24"/>
      <c r="I22" s="25"/>
      <c r="J22" s="24">
        <v>795.6</v>
      </c>
      <c r="K22" s="29">
        <v>795.6</v>
      </c>
      <c r="L22" s="24"/>
      <c r="M22" s="25"/>
      <c r="N22" s="24">
        <v>795.6</v>
      </c>
      <c r="O22" s="25">
        <v>795.6</v>
      </c>
      <c r="P22" s="24">
        <v>918</v>
      </c>
      <c r="Q22" s="25">
        <v>918</v>
      </c>
      <c r="R22" s="24">
        <v>673.2</v>
      </c>
      <c r="S22" s="28">
        <v>673.2</v>
      </c>
      <c r="T22" s="24">
        <v>550.8</v>
      </c>
      <c r="U22" s="25">
        <v>550.8</v>
      </c>
      <c r="V22" s="24">
        <v>428.4</v>
      </c>
      <c r="W22" s="25">
        <v>428.4</v>
      </c>
      <c r="X22" s="24">
        <v>428.4</v>
      </c>
      <c r="Y22" s="25">
        <v>428.4</v>
      </c>
      <c r="Z22" s="24">
        <v>306</v>
      </c>
      <c r="AA22" s="29">
        <v>306</v>
      </c>
      <c r="AB22" s="24">
        <v>408</v>
      </c>
      <c r="AC22" s="25">
        <v>408</v>
      </c>
      <c r="AD22" s="24"/>
      <c r="AE22" s="25"/>
      <c r="AF22" s="24"/>
      <c r="AG22" s="29"/>
      <c r="AH22" s="30">
        <f t="shared" si="1"/>
        <v>5303.999999999999</v>
      </c>
      <c r="AI22" s="31">
        <f t="shared" si="2"/>
        <v>5303.999999999999</v>
      </c>
      <c r="AJ22" s="32">
        <f t="shared" si="0"/>
        <v>100</v>
      </c>
    </row>
    <row r="23" spans="1:36" ht="17.25" customHeight="1">
      <c r="A23" s="65"/>
      <c r="B23" s="35" t="s">
        <v>26</v>
      </c>
      <c r="C23" s="23" t="s">
        <v>25</v>
      </c>
      <c r="D23" s="24"/>
      <c r="E23" s="25"/>
      <c r="F23" s="24"/>
      <c r="G23" s="25"/>
      <c r="H23" s="24"/>
      <c r="I23" s="25"/>
      <c r="J23" s="24">
        <v>2856</v>
      </c>
      <c r="K23" s="29">
        <v>2856</v>
      </c>
      <c r="L23" s="24"/>
      <c r="M23" s="25"/>
      <c r="N23" s="24">
        <v>2978.4</v>
      </c>
      <c r="O23" s="25">
        <v>2978.4</v>
      </c>
      <c r="P23" s="24">
        <v>2733.6</v>
      </c>
      <c r="Q23" s="25">
        <v>2733.6</v>
      </c>
      <c r="R23" s="24">
        <v>2978.4</v>
      </c>
      <c r="S23" s="28">
        <v>2978.4</v>
      </c>
      <c r="T23" s="24">
        <v>2794.8</v>
      </c>
      <c r="U23" s="25">
        <v>2794.8</v>
      </c>
      <c r="V23" s="24">
        <v>3406.8</v>
      </c>
      <c r="W23" s="25">
        <v>3406.8</v>
      </c>
      <c r="X23" s="24">
        <v>3406.8</v>
      </c>
      <c r="Y23" s="25">
        <v>3406.8</v>
      </c>
      <c r="Z23" s="24">
        <v>3060</v>
      </c>
      <c r="AA23" s="29">
        <v>3060</v>
      </c>
      <c r="AB23" s="24">
        <v>3060</v>
      </c>
      <c r="AC23" s="25">
        <v>3060</v>
      </c>
      <c r="AD23" s="24">
        <v>3060</v>
      </c>
      <c r="AE23" s="25">
        <v>3060</v>
      </c>
      <c r="AF23" s="24"/>
      <c r="AG23" s="29"/>
      <c r="AH23" s="30">
        <f t="shared" si="1"/>
        <v>30334.8</v>
      </c>
      <c r="AI23" s="31">
        <f t="shared" si="2"/>
        <v>30334.8</v>
      </c>
      <c r="AJ23" s="32">
        <f t="shared" si="0"/>
        <v>100</v>
      </c>
    </row>
    <row r="24" spans="1:36" ht="17.25" customHeight="1">
      <c r="A24" s="64" t="s">
        <v>27</v>
      </c>
      <c r="B24" s="35" t="s">
        <v>20</v>
      </c>
      <c r="C24" s="23" t="s">
        <v>9</v>
      </c>
      <c r="D24" s="24"/>
      <c r="E24" s="25"/>
      <c r="F24" s="24"/>
      <c r="G24" s="25"/>
      <c r="H24" s="24"/>
      <c r="I24" s="25"/>
      <c r="J24" s="24">
        <v>204</v>
      </c>
      <c r="K24" s="29">
        <v>204</v>
      </c>
      <c r="L24" s="24"/>
      <c r="M24" s="25"/>
      <c r="N24" s="24">
        <v>204</v>
      </c>
      <c r="O24" s="25">
        <v>204</v>
      </c>
      <c r="P24" s="24">
        <v>204</v>
      </c>
      <c r="Q24" s="25">
        <v>204</v>
      </c>
      <c r="R24" s="24">
        <v>204</v>
      </c>
      <c r="S24" s="28">
        <v>204</v>
      </c>
      <c r="T24" s="24">
        <v>204</v>
      </c>
      <c r="U24" s="25">
        <v>204</v>
      </c>
      <c r="V24" s="24">
        <v>204</v>
      </c>
      <c r="W24" s="25">
        <v>204</v>
      </c>
      <c r="X24" s="24">
        <v>204</v>
      </c>
      <c r="Y24" s="25">
        <v>204</v>
      </c>
      <c r="Z24" s="24"/>
      <c r="AA24" s="29"/>
      <c r="AB24" s="24"/>
      <c r="AC24" s="25"/>
      <c r="AD24" s="24"/>
      <c r="AE24" s="25"/>
      <c r="AF24" s="24"/>
      <c r="AG24" s="29"/>
      <c r="AH24" s="30">
        <f t="shared" si="1"/>
        <v>1428</v>
      </c>
      <c r="AI24" s="31">
        <f t="shared" si="2"/>
        <v>1428</v>
      </c>
      <c r="AJ24" s="32">
        <f t="shared" si="0"/>
        <v>100</v>
      </c>
    </row>
    <row r="25" spans="1:36" ht="17.25" customHeight="1">
      <c r="A25" s="66"/>
      <c r="B25" s="35" t="s">
        <v>26</v>
      </c>
      <c r="C25" s="23" t="s">
        <v>9</v>
      </c>
      <c r="D25" s="24"/>
      <c r="E25" s="25"/>
      <c r="F25" s="24"/>
      <c r="G25" s="25"/>
      <c r="H25" s="24"/>
      <c r="I25" s="25"/>
      <c r="J25" s="24">
        <v>3406.8</v>
      </c>
      <c r="K25" s="29">
        <v>2264.4</v>
      </c>
      <c r="L25" s="24"/>
      <c r="M25" s="25"/>
      <c r="N25" s="24">
        <v>3406.8</v>
      </c>
      <c r="O25" s="25">
        <v>2233.8</v>
      </c>
      <c r="P25" s="24">
        <v>3406.8</v>
      </c>
      <c r="Q25" s="25">
        <v>1366.8</v>
      </c>
      <c r="R25" s="24">
        <v>3019.2</v>
      </c>
      <c r="S25" s="28">
        <v>3019.2</v>
      </c>
      <c r="T25" s="24">
        <v>3508.8</v>
      </c>
      <c r="U25" s="25">
        <v>3508.8</v>
      </c>
      <c r="V25" s="24">
        <v>3508.8</v>
      </c>
      <c r="W25" s="25">
        <v>3508.8</v>
      </c>
      <c r="X25" s="24">
        <v>3406.8</v>
      </c>
      <c r="Y25" s="25">
        <v>3406.8</v>
      </c>
      <c r="Z25" s="24">
        <v>2019.6</v>
      </c>
      <c r="AA25" s="29">
        <v>2019.6</v>
      </c>
      <c r="AB25" s="24">
        <v>2856</v>
      </c>
      <c r="AC25" s="25">
        <v>2856</v>
      </c>
      <c r="AD25" s="24">
        <v>2856</v>
      </c>
      <c r="AE25" s="25">
        <v>2856</v>
      </c>
      <c r="AF25" s="24"/>
      <c r="AG25" s="29"/>
      <c r="AH25" s="30">
        <f t="shared" si="1"/>
        <v>31395.6</v>
      </c>
      <c r="AI25" s="31">
        <f t="shared" si="2"/>
        <v>27040.199999999997</v>
      </c>
      <c r="AJ25" s="32">
        <f t="shared" si="0"/>
        <v>86.1</v>
      </c>
    </row>
    <row r="26" spans="1:36" ht="17.25" customHeight="1">
      <c r="A26" s="65"/>
      <c r="B26" s="35" t="s">
        <v>17</v>
      </c>
      <c r="C26" s="23" t="s">
        <v>9</v>
      </c>
      <c r="D26" s="24"/>
      <c r="E26" s="25"/>
      <c r="F26" s="24"/>
      <c r="G26" s="25"/>
      <c r="H26" s="24"/>
      <c r="I26" s="25"/>
      <c r="J26" s="24">
        <v>836.4</v>
      </c>
      <c r="K26" s="29">
        <v>591.6</v>
      </c>
      <c r="L26" s="24"/>
      <c r="M26" s="25"/>
      <c r="N26" s="24">
        <v>836.4</v>
      </c>
      <c r="O26" s="25">
        <v>295.8</v>
      </c>
      <c r="P26" s="24">
        <v>550.8</v>
      </c>
      <c r="Q26" s="25">
        <v>234.6</v>
      </c>
      <c r="R26" s="24">
        <v>448.8</v>
      </c>
      <c r="S26" s="28">
        <v>448.8</v>
      </c>
      <c r="T26" s="24">
        <v>795.6</v>
      </c>
      <c r="U26" s="25">
        <v>795.6</v>
      </c>
      <c r="V26" s="24">
        <v>795.6</v>
      </c>
      <c r="W26" s="25">
        <v>795.6</v>
      </c>
      <c r="X26" s="24">
        <v>469.2</v>
      </c>
      <c r="Y26" s="25">
        <v>469.2</v>
      </c>
      <c r="Z26" s="24">
        <v>489.6</v>
      </c>
      <c r="AA26" s="29">
        <v>489.6</v>
      </c>
      <c r="AB26" s="24">
        <v>489.6</v>
      </c>
      <c r="AC26" s="25">
        <v>489.6</v>
      </c>
      <c r="AD26" s="24">
        <v>489.6</v>
      </c>
      <c r="AE26" s="25">
        <v>489.6</v>
      </c>
      <c r="AF26" s="24"/>
      <c r="AG26" s="29"/>
      <c r="AH26" s="30">
        <f t="shared" si="1"/>
        <v>6201.600000000001</v>
      </c>
      <c r="AI26" s="31">
        <f t="shared" si="2"/>
        <v>5100.000000000001</v>
      </c>
      <c r="AJ26" s="32">
        <f t="shared" si="0"/>
        <v>82.2</v>
      </c>
    </row>
    <row r="27" spans="1:36" ht="17.25" customHeight="1">
      <c r="A27" s="64" t="s">
        <v>28</v>
      </c>
      <c r="B27" s="22" t="s">
        <v>24</v>
      </c>
      <c r="C27" s="23" t="s">
        <v>29</v>
      </c>
      <c r="D27" s="24"/>
      <c r="E27" s="25"/>
      <c r="F27" s="24"/>
      <c r="G27" s="25"/>
      <c r="H27" s="24"/>
      <c r="I27" s="25"/>
      <c r="J27" s="24">
        <v>216</v>
      </c>
      <c r="K27" s="29">
        <v>64.8</v>
      </c>
      <c r="L27" s="24">
        <v>324</v>
      </c>
      <c r="M27" s="25">
        <v>324</v>
      </c>
      <c r="N27" s="24">
        <v>1296</v>
      </c>
      <c r="O27" s="25">
        <v>712.8</v>
      </c>
      <c r="P27" s="24">
        <v>864</v>
      </c>
      <c r="Q27" s="25">
        <v>496.8</v>
      </c>
      <c r="R27" s="24">
        <v>864</v>
      </c>
      <c r="S27" s="28">
        <v>691.2</v>
      </c>
      <c r="T27" s="24">
        <v>1036.8</v>
      </c>
      <c r="U27" s="25">
        <v>615.6</v>
      </c>
      <c r="V27" s="24">
        <v>1080</v>
      </c>
      <c r="W27" s="25">
        <v>896.4</v>
      </c>
      <c r="X27" s="24">
        <v>1080</v>
      </c>
      <c r="Y27" s="25">
        <v>918</v>
      </c>
      <c r="Z27" s="24">
        <v>777.6</v>
      </c>
      <c r="AA27" s="29">
        <v>777.6</v>
      </c>
      <c r="AB27" s="24">
        <v>777.6</v>
      </c>
      <c r="AC27" s="25">
        <v>529.2</v>
      </c>
      <c r="AD27" s="24">
        <v>777.6</v>
      </c>
      <c r="AE27" s="25">
        <v>637.2</v>
      </c>
      <c r="AF27" s="24">
        <v>216</v>
      </c>
      <c r="AG27" s="29">
        <v>205.2</v>
      </c>
      <c r="AH27" s="30">
        <f t="shared" si="1"/>
        <v>9309.6</v>
      </c>
      <c r="AI27" s="31">
        <f t="shared" si="2"/>
        <v>6868.8</v>
      </c>
      <c r="AJ27" s="32">
        <f t="shared" si="0"/>
        <v>73.8</v>
      </c>
    </row>
    <row r="28" spans="1:36" ht="17.25" customHeight="1">
      <c r="A28" s="66"/>
      <c r="B28" s="22" t="s">
        <v>24</v>
      </c>
      <c r="C28" s="23" t="s">
        <v>30</v>
      </c>
      <c r="D28" s="24"/>
      <c r="E28" s="25"/>
      <c r="F28" s="24"/>
      <c r="G28" s="25"/>
      <c r="H28" s="24"/>
      <c r="I28" s="25"/>
      <c r="J28" s="24"/>
      <c r="K28" s="29"/>
      <c r="L28" s="24">
        <v>540</v>
      </c>
      <c r="M28" s="25">
        <v>540</v>
      </c>
      <c r="N28" s="24">
        <v>1080</v>
      </c>
      <c r="O28" s="25">
        <v>885.6</v>
      </c>
      <c r="P28" s="24">
        <v>864</v>
      </c>
      <c r="Q28" s="25">
        <v>637.2</v>
      </c>
      <c r="R28" s="24">
        <v>864</v>
      </c>
      <c r="S28" s="28">
        <v>864</v>
      </c>
      <c r="T28" s="24">
        <v>1080</v>
      </c>
      <c r="U28" s="25">
        <v>1080</v>
      </c>
      <c r="V28" s="24">
        <v>1296</v>
      </c>
      <c r="W28" s="25">
        <v>1296</v>
      </c>
      <c r="X28" s="24">
        <v>1296</v>
      </c>
      <c r="Y28" s="25">
        <v>1220.4</v>
      </c>
      <c r="Z28" s="24">
        <v>950.4</v>
      </c>
      <c r="AA28" s="29">
        <v>723.6</v>
      </c>
      <c r="AB28" s="24">
        <v>950.4</v>
      </c>
      <c r="AC28" s="25">
        <v>561.6</v>
      </c>
      <c r="AD28" s="24">
        <v>950.4</v>
      </c>
      <c r="AE28" s="25">
        <v>637.2</v>
      </c>
      <c r="AF28" s="24">
        <v>324</v>
      </c>
      <c r="AG28" s="29">
        <v>324</v>
      </c>
      <c r="AH28" s="30">
        <f t="shared" si="1"/>
        <v>10195.199999999999</v>
      </c>
      <c r="AI28" s="31">
        <f t="shared" si="2"/>
        <v>8769.600000000002</v>
      </c>
      <c r="AJ28" s="32">
        <f t="shared" si="0"/>
        <v>86</v>
      </c>
    </row>
    <row r="29" spans="1:36" ht="17.25" customHeight="1">
      <c r="A29" s="66"/>
      <c r="B29" s="22" t="s">
        <v>24</v>
      </c>
      <c r="C29" s="23" t="s">
        <v>31</v>
      </c>
      <c r="D29" s="24"/>
      <c r="E29" s="25"/>
      <c r="F29" s="24"/>
      <c r="G29" s="25"/>
      <c r="H29" s="24"/>
      <c r="I29" s="25"/>
      <c r="J29" s="24"/>
      <c r="K29" s="29"/>
      <c r="L29" s="24">
        <v>324</v>
      </c>
      <c r="M29" s="25">
        <v>324</v>
      </c>
      <c r="N29" s="24">
        <v>864</v>
      </c>
      <c r="O29" s="25">
        <v>334.8</v>
      </c>
      <c r="P29" s="24">
        <v>540</v>
      </c>
      <c r="Q29" s="25">
        <v>367.2</v>
      </c>
      <c r="R29" s="24">
        <v>540</v>
      </c>
      <c r="S29" s="28">
        <v>540</v>
      </c>
      <c r="T29" s="24">
        <v>691.2</v>
      </c>
      <c r="U29" s="25">
        <v>691.2</v>
      </c>
      <c r="V29" s="24">
        <v>756</v>
      </c>
      <c r="W29" s="25">
        <v>756</v>
      </c>
      <c r="X29" s="24">
        <v>756</v>
      </c>
      <c r="Y29" s="25">
        <v>756</v>
      </c>
      <c r="Z29" s="24">
        <v>799.2</v>
      </c>
      <c r="AA29" s="29">
        <v>799.2</v>
      </c>
      <c r="AB29" s="24">
        <v>799.2</v>
      </c>
      <c r="AC29" s="25">
        <v>788.4</v>
      </c>
      <c r="AD29" s="24">
        <v>799.2</v>
      </c>
      <c r="AE29" s="25">
        <v>313.2</v>
      </c>
      <c r="AF29" s="24">
        <v>648</v>
      </c>
      <c r="AG29" s="29">
        <v>486</v>
      </c>
      <c r="AH29" s="30">
        <f t="shared" si="1"/>
        <v>7516.799999999999</v>
      </c>
      <c r="AI29" s="31">
        <f t="shared" si="2"/>
        <v>6155.999999999999</v>
      </c>
      <c r="AJ29" s="32">
        <f t="shared" si="0"/>
        <v>81.9</v>
      </c>
    </row>
    <row r="30" spans="1:36" ht="17.25" customHeight="1">
      <c r="A30" s="65"/>
      <c r="B30" s="22" t="s">
        <v>17</v>
      </c>
      <c r="C30" s="23" t="s">
        <v>9</v>
      </c>
      <c r="D30" s="24"/>
      <c r="E30" s="25"/>
      <c r="F30" s="24"/>
      <c r="G30" s="25"/>
      <c r="H30" s="24"/>
      <c r="I30" s="25"/>
      <c r="J30" s="24">
        <v>1036.8</v>
      </c>
      <c r="K30" s="29">
        <v>972</v>
      </c>
      <c r="L30" s="24"/>
      <c r="M30" s="25"/>
      <c r="N30" s="24">
        <v>2268</v>
      </c>
      <c r="O30" s="25">
        <v>1090.8</v>
      </c>
      <c r="P30" s="24">
        <v>1296</v>
      </c>
      <c r="Q30" s="25">
        <v>766.8</v>
      </c>
      <c r="R30" s="24">
        <v>1296</v>
      </c>
      <c r="S30" s="28">
        <v>1252.8</v>
      </c>
      <c r="T30" s="24">
        <v>1512</v>
      </c>
      <c r="U30" s="25">
        <v>1468.8</v>
      </c>
      <c r="V30" s="24">
        <v>1404</v>
      </c>
      <c r="W30" s="25">
        <v>1404</v>
      </c>
      <c r="X30" s="24">
        <v>1404</v>
      </c>
      <c r="Y30" s="25">
        <v>1404</v>
      </c>
      <c r="Z30" s="24">
        <v>1555.2</v>
      </c>
      <c r="AA30" s="29">
        <v>1555.2</v>
      </c>
      <c r="AB30" s="24">
        <v>1555.2</v>
      </c>
      <c r="AC30" s="25">
        <v>1555.2</v>
      </c>
      <c r="AD30" s="24">
        <v>1555.2</v>
      </c>
      <c r="AE30" s="25">
        <v>1555.2</v>
      </c>
      <c r="AF30" s="24">
        <v>864</v>
      </c>
      <c r="AG30" s="29">
        <v>734.4</v>
      </c>
      <c r="AH30" s="30">
        <f t="shared" si="1"/>
        <v>15746.400000000001</v>
      </c>
      <c r="AI30" s="31">
        <f t="shared" si="2"/>
        <v>13759.200000000003</v>
      </c>
      <c r="AJ30" s="32">
        <f t="shared" si="0"/>
        <v>87.4</v>
      </c>
    </row>
    <row r="31" spans="1:36" ht="17.25" customHeight="1">
      <c r="A31" s="64" t="s">
        <v>32</v>
      </c>
      <c r="B31" s="22" t="s">
        <v>24</v>
      </c>
      <c r="C31" s="23" t="s">
        <v>8</v>
      </c>
      <c r="D31" s="24"/>
      <c r="E31" s="25"/>
      <c r="F31" s="24"/>
      <c r="G31" s="25"/>
      <c r="H31" s="24">
        <v>3348</v>
      </c>
      <c r="I31" s="25">
        <v>1339.2</v>
      </c>
      <c r="J31" s="24">
        <v>3456</v>
      </c>
      <c r="K31" s="29">
        <v>2570.4</v>
      </c>
      <c r="L31" s="24"/>
      <c r="M31" s="25"/>
      <c r="N31" s="24">
        <v>2916</v>
      </c>
      <c r="O31" s="25">
        <v>2106</v>
      </c>
      <c r="P31" s="24">
        <v>2808</v>
      </c>
      <c r="Q31" s="25">
        <v>2062.8</v>
      </c>
      <c r="R31" s="24">
        <v>3348</v>
      </c>
      <c r="S31" s="28">
        <v>3261.6</v>
      </c>
      <c r="T31" s="24">
        <v>3024</v>
      </c>
      <c r="U31" s="25">
        <v>3024</v>
      </c>
      <c r="V31" s="24">
        <v>3564</v>
      </c>
      <c r="W31" s="25">
        <v>3553.2</v>
      </c>
      <c r="X31" s="24">
        <v>1512</v>
      </c>
      <c r="Y31" s="25">
        <v>1512</v>
      </c>
      <c r="Z31" s="24">
        <v>2052</v>
      </c>
      <c r="AA31" s="29">
        <v>2052</v>
      </c>
      <c r="AB31" s="24">
        <v>2008.8</v>
      </c>
      <c r="AC31" s="25">
        <v>2008.8</v>
      </c>
      <c r="AD31" s="24">
        <v>3456</v>
      </c>
      <c r="AE31" s="25">
        <v>1857.6</v>
      </c>
      <c r="AF31" s="24"/>
      <c r="AG31" s="29"/>
      <c r="AH31" s="30">
        <f t="shared" si="1"/>
        <v>31492.8</v>
      </c>
      <c r="AI31" s="31">
        <f t="shared" si="2"/>
        <v>25347.6</v>
      </c>
      <c r="AJ31" s="32">
        <f t="shared" si="0"/>
        <v>80.5</v>
      </c>
    </row>
    <row r="32" spans="1:36" ht="17.25" customHeight="1">
      <c r="A32" s="66"/>
      <c r="B32" s="22" t="s">
        <v>16</v>
      </c>
      <c r="C32" s="23" t="s">
        <v>9</v>
      </c>
      <c r="D32" s="24"/>
      <c r="E32" s="25"/>
      <c r="F32" s="24">
        <v>3304.8</v>
      </c>
      <c r="G32" s="25">
        <v>3304.8</v>
      </c>
      <c r="H32" s="24"/>
      <c r="I32" s="25"/>
      <c r="J32" s="24"/>
      <c r="K32" s="29"/>
      <c r="L32" s="24"/>
      <c r="M32" s="25"/>
      <c r="N32" s="24"/>
      <c r="O32" s="25"/>
      <c r="P32" s="24"/>
      <c r="Q32" s="25"/>
      <c r="R32" s="24"/>
      <c r="S32" s="28"/>
      <c r="T32" s="24"/>
      <c r="U32" s="25"/>
      <c r="V32" s="24"/>
      <c r="W32" s="25"/>
      <c r="X32" s="24"/>
      <c r="Y32" s="25"/>
      <c r="Z32" s="24"/>
      <c r="AA32" s="29"/>
      <c r="AB32" s="24"/>
      <c r="AC32" s="25"/>
      <c r="AD32" s="24"/>
      <c r="AE32" s="25"/>
      <c r="AF32" s="24"/>
      <c r="AG32" s="29"/>
      <c r="AH32" s="30">
        <f t="shared" si="1"/>
        <v>3304.8</v>
      </c>
      <c r="AI32" s="31">
        <f t="shared" si="2"/>
        <v>3304.8</v>
      </c>
      <c r="AJ32" s="32">
        <f t="shared" si="0"/>
        <v>100</v>
      </c>
    </row>
    <row r="33" spans="1:36" ht="17.25" customHeight="1">
      <c r="A33" s="64" t="s">
        <v>34</v>
      </c>
      <c r="B33" s="22" t="s">
        <v>24</v>
      </c>
      <c r="C33" s="23" t="s">
        <v>8</v>
      </c>
      <c r="D33" s="24"/>
      <c r="E33" s="25"/>
      <c r="F33" s="24"/>
      <c r="G33" s="25"/>
      <c r="H33" s="24">
        <v>2160</v>
      </c>
      <c r="I33" s="25">
        <v>1371.6</v>
      </c>
      <c r="J33" s="24">
        <v>4795.2</v>
      </c>
      <c r="K33" s="29">
        <v>3952.8</v>
      </c>
      <c r="L33" s="24"/>
      <c r="M33" s="25"/>
      <c r="N33" s="24">
        <v>4795.2</v>
      </c>
      <c r="O33" s="25">
        <v>2905.2</v>
      </c>
      <c r="P33" s="24">
        <v>4795.2</v>
      </c>
      <c r="Q33" s="25">
        <v>3942</v>
      </c>
      <c r="R33" s="24">
        <v>4795.2</v>
      </c>
      <c r="S33" s="28">
        <v>3456</v>
      </c>
      <c r="T33" s="24">
        <v>4795.2</v>
      </c>
      <c r="U33" s="25">
        <v>4492.8</v>
      </c>
      <c r="V33" s="24">
        <v>5335.2</v>
      </c>
      <c r="W33" s="25">
        <v>5335.2</v>
      </c>
      <c r="X33" s="24">
        <v>4795.2</v>
      </c>
      <c r="Y33" s="25">
        <v>4795.2</v>
      </c>
      <c r="Z33" s="24">
        <v>4795.2</v>
      </c>
      <c r="AA33" s="29">
        <v>4795.2</v>
      </c>
      <c r="AB33" s="24">
        <v>4665.6</v>
      </c>
      <c r="AC33" s="25">
        <v>4665.6</v>
      </c>
      <c r="AD33" s="24">
        <v>4644</v>
      </c>
      <c r="AE33" s="25">
        <v>4644</v>
      </c>
      <c r="AF33" s="24"/>
      <c r="AG33" s="29"/>
      <c r="AH33" s="30">
        <f t="shared" si="1"/>
        <v>50371.2</v>
      </c>
      <c r="AI33" s="31">
        <f t="shared" si="2"/>
        <v>44355.6</v>
      </c>
      <c r="AJ33" s="32">
        <f t="shared" si="0"/>
        <v>88.1</v>
      </c>
    </row>
    <row r="34" spans="1:36" ht="17.25" customHeight="1">
      <c r="A34" s="66"/>
      <c r="B34" s="22" t="s">
        <v>35</v>
      </c>
      <c r="C34" s="23" t="s">
        <v>9</v>
      </c>
      <c r="D34" s="24"/>
      <c r="E34" s="25"/>
      <c r="F34" s="24"/>
      <c r="G34" s="25"/>
      <c r="H34" s="24"/>
      <c r="I34" s="25"/>
      <c r="J34" s="24"/>
      <c r="K34" s="29"/>
      <c r="L34" s="24"/>
      <c r="M34" s="25"/>
      <c r="N34" s="24">
        <v>1080</v>
      </c>
      <c r="O34" s="25">
        <v>604.8</v>
      </c>
      <c r="P34" s="24">
        <v>1080</v>
      </c>
      <c r="Q34" s="25">
        <v>118.8</v>
      </c>
      <c r="R34" s="24">
        <v>540</v>
      </c>
      <c r="S34" s="28">
        <v>540</v>
      </c>
      <c r="T34" s="24">
        <v>1080</v>
      </c>
      <c r="U34" s="25">
        <v>1080</v>
      </c>
      <c r="V34" s="24">
        <v>1080</v>
      </c>
      <c r="W34" s="25">
        <v>1080</v>
      </c>
      <c r="X34" s="24">
        <v>648</v>
      </c>
      <c r="Y34" s="25">
        <v>648</v>
      </c>
      <c r="Z34" s="24"/>
      <c r="AA34" s="29"/>
      <c r="AB34" s="24"/>
      <c r="AC34" s="25"/>
      <c r="AD34" s="24"/>
      <c r="AE34" s="25"/>
      <c r="AF34" s="24"/>
      <c r="AG34" s="29"/>
      <c r="AH34" s="30">
        <f t="shared" si="1"/>
        <v>5508</v>
      </c>
      <c r="AI34" s="31">
        <f t="shared" si="2"/>
        <v>4071.6</v>
      </c>
      <c r="AJ34" s="32">
        <f t="shared" si="0"/>
        <v>73.9</v>
      </c>
    </row>
    <row r="35" spans="1:36" ht="17.25" customHeight="1">
      <c r="A35" s="65"/>
      <c r="B35" s="22" t="s">
        <v>17</v>
      </c>
      <c r="C35" s="23" t="s">
        <v>9</v>
      </c>
      <c r="D35" s="24"/>
      <c r="E35" s="25"/>
      <c r="F35" s="24"/>
      <c r="G35" s="25"/>
      <c r="H35" s="24">
        <v>540</v>
      </c>
      <c r="I35" s="25">
        <v>540</v>
      </c>
      <c r="J35" s="24">
        <v>540</v>
      </c>
      <c r="K35" s="29">
        <v>540</v>
      </c>
      <c r="L35" s="24"/>
      <c r="M35" s="25"/>
      <c r="N35" s="24">
        <v>540</v>
      </c>
      <c r="O35" s="25">
        <v>464.4</v>
      </c>
      <c r="P35" s="24">
        <v>540</v>
      </c>
      <c r="Q35" s="25">
        <v>226.8</v>
      </c>
      <c r="R35" s="24">
        <v>324</v>
      </c>
      <c r="S35" s="28">
        <v>324</v>
      </c>
      <c r="T35" s="24">
        <v>259.2</v>
      </c>
      <c r="U35" s="25">
        <v>259.2</v>
      </c>
      <c r="V35" s="24">
        <v>259.2</v>
      </c>
      <c r="W35" s="25">
        <v>259.2</v>
      </c>
      <c r="X35" s="24">
        <v>216</v>
      </c>
      <c r="Y35" s="25">
        <v>216</v>
      </c>
      <c r="Z35" s="24"/>
      <c r="AA35" s="29"/>
      <c r="AB35" s="24"/>
      <c r="AC35" s="25"/>
      <c r="AD35" s="24"/>
      <c r="AE35" s="25"/>
      <c r="AF35" s="24"/>
      <c r="AG35" s="29"/>
      <c r="AH35" s="30">
        <f t="shared" si="1"/>
        <v>3218.3999999999996</v>
      </c>
      <c r="AI35" s="31">
        <f t="shared" si="2"/>
        <v>2829.5999999999995</v>
      </c>
      <c r="AJ35" s="32">
        <f t="shared" si="0"/>
        <v>87.9</v>
      </c>
    </row>
    <row r="36" spans="1:36" ht="17.25" customHeight="1">
      <c r="A36" s="64" t="s">
        <v>36</v>
      </c>
      <c r="B36" s="22" t="s">
        <v>24</v>
      </c>
      <c r="C36" s="23" t="s">
        <v>9</v>
      </c>
      <c r="D36" s="24"/>
      <c r="E36" s="25"/>
      <c r="F36" s="24">
        <v>3348</v>
      </c>
      <c r="G36" s="25">
        <v>3024</v>
      </c>
      <c r="H36" s="24"/>
      <c r="I36" s="25"/>
      <c r="J36" s="24">
        <v>3024</v>
      </c>
      <c r="K36" s="29">
        <v>2570.4</v>
      </c>
      <c r="L36" s="24"/>
      <c r="M36" s="25"/>
      <c r="N36" s="24">
        <v>2808</v>
      </c>
      <c r="O36" s="25">
        <v>2203.2</v>
      </c>
      <c r="P36" s="24">
        <v>2700</v>
      </c>
      <c r="Q36" s="25">
        <v>1684.8</v>
      </c>
      <c r="R36" s="24">
        <v>2592</v>
      </c>
      <c r="S36" s="28">
        <v>2203.2</v>
      </c>
      <c r="T36" s="24">
        <v>2592</v>
      </c>
      <c r="U36" s="25">
        <v>2592</v>
      </c>
      <c r="V36" s="24">
        <v>2700</v>
      </c>
      <c r="W36" s="25">
        <v>2667.6</v>
      </c>
      <c r="X36" s="24">
        <v>1836</v>
      </c>
      <c r="Y36" s="25">
        <v>1814.4</v>
      </c>
      <c r="Z36" s="24">
        <v>1620</v>
      </c>
      <c r="AA36" s="29">
        <v>1620</v>
      </c>
      <c r="AB36" s="24">
        <v>1620</v>
      </c>
      <c r="AC36" s="25">
        <v>1620</v>
      </c>
      <c r="AD36" s="24">
        <v>1620</v>
      </c>
      <c r="AE36" s="25">
        <v>1620</v>
      </c>
      <c r="AF36" s="24"/>
      <c r="AG36" s="29"/>
      <c r="AH36" s="30">
        <f t="shared" si="1"/>
        <v>26460</v>
      </c>
      <c r="AI36" s="31">
        <f t="shared" si="2"/>
        <v>23619.6</v>
      </c>
      <c r="AJ36" s="32">
        <f aca="true" t="shared" si="3" ref="AJ36:AJ66">ROUND(AI36/AH36*100,1)</f>
        <v>89.3</v>
      </c>
    </row>
    <row r="37" spans="1:36" ht="17.25" customHeight="1">
      <c r="A37" s="66"/>
      <c r="B37" s="22" t="s">
        <v>17</v>
      </c>
      <c r="C37" s="23" t="s">
        <v>9</v>
      </c>
      <c r="D37" s="24"/>
      <c r="E37" s="25"/>
      <c r="F37" s="24">
        <v>1080</v>
      </c>
      <c r="G37" s="25">
        <v>1058.4</v>
      </c>
      <c r="H37" s="24"/>
      <c r="I37" s="25"/>
      <c r="J37" s="24">
        <v>756</v>
      </c>
      <c r="K37" s="29">
        <v>756</v>
      </c>
      <c r="L37" s="24"/>
      <c r="M37" s="25"/>
      <c r="N37" s="24">
        <v>712.8</v>
      </c>
      <c r="O37" s="25">
        <v>680.4</v>
      </c>
      <c r="P37" s="24"/>
      <c r="Q37" s="25"/>
      <c r="R37" s="24"/>
      <c r="S37" s="28"/>
      <c r="T37" s="24"/>
      <c r="U37" s="25"/>
      <c r="V37" s="24"/>
      <c r="W37" s="25"/>
      <c r="X37" s="24"/>
      <c r="Y37" s="25"/>
      <c r="Z37" s="24"/>
      <c r="AA37" s="29"/>
      <c r="AB37" s="24"/>
      <c r="AC37" s="25"/>
      <c r="AD37" s="24"/>
      <c r="AE37" s="25"/>
      <c r="AF37" s="24"/>
      <c r="AG37" s="29"/>
      <c r="AH37" s="30">
        <f t="shared" si="1"/>
        <v>2548.8</v>
      </c>
      <c r="AI37" s="31">
        <f t="shared" si="2"/>
        <v>2494.8</v>
      </c>
      <c r="AJ37" s="32">
        <f t="shared" si="3"/>
        <v>97.9</v>
      </c>
    </row>
    <row r="38" spans="1:36" ht="17.25" customHeight="1">
      <c r="A38" s="65"/>
      <c r="B38" s="22" t="s">
        <v>37</v>
      </c>
      <c r="C38" s="23" t="s">
        <v>9</v>
      </c>
      <c r="D38" s="24"/>
      <c r="E38" s="25"/>
      <c r="F38" s="24">
        <v>2376</v>
      </c>
      <c r="G38" s="25">
        <v>842.4</v>
      </c>
      <c r="H38" s="24"/>
      <c r="I38" s="25"/>
      <c r="J38" s="24">
        <v>2268</v>
      </c>
      <c r="K38" s="29">
        <v>1674</v>
      </c>
      <c r="L38" s="24"/>
      <c r="M38" s="25"/>
      <c r="N38" s="24">
        <v>1620</v>
      </c>
      <c r="O38" s="25">
        <v>1080</v>
      </c>
      <c r="P38" s="24">
        <v>864</v>
      </c>
      <c r="Q38" s="25">
        <v>864</v>
      </c>
      <c r="R38" s="24">
        <v>864</v>
      </c>
      <c r="S38" s="28">
        <v>864</v>
      </c>
      <c r="T38" s="24">
        <v>648</v>
      </c>
      <c r="U38" s="25">
        <v>648</v>
      </c>
      <c r="V38" s="24">
        <v>1080</v>
      </c>
      <c r="W38" s="25">
        <v>1080</v>
      </c>
      <c r="X38" s="24">
        <v>648</v>
      </c>
      <c r="Y38" s="25">
        <v>648</v>
      </c>
      <c r="Z38" s="24"/>
      <c r="AA38" s="29"/>
      <c r="AB38" s="24"/>
      <c r="AC38" s="25"/>
      <c r="AD38" s="24"/>
      <c r="AE38" s="25"/>
      <c r="AF38" s="24"/>
      <c r="AG38" s="29"/>
      <c r="AH38" s="30">
        <f t="shared" si="1"/>
        <v>10368</v>
      </c>
      <c r="AI38" s="31">
        <f t="shared" si="2"/>
        <v>7700.4</v>
      </c>
      <c r="AJ38" s="32">
        <f t="shared" si="3"/>
        <v>74.3</v>
      </c>
    </row>
    <row r="39" spans="1:36" ht="17.25" customHeight="1">
      <c r="A39" s="64" t="s">
        <v>38</v>
      </c>
      <c r="B39" s="22" t="s">
        <v>24</v>
      </c>
      <c r="C39" s="23" t="s">
        <v>39</v>
      </c>
      <c r="D39" s="24"/>
      <c r="E39" s="25"/>
      <c r="F39" s="24"/>
      <c r="G39" s="25"/>
      <c r="H39" s="24"/>
      <c r="I39" s="25"/>
      <c r="J39" s="24">
        <v>10627.2</v>
      </c>
      <c r="K39" s="29">
        <v>9342</v>
      </c>
      <c r="L39" s="24"/>
      <c r="M39" s="25"/>
      <c r="N39" s="24">
        <v>10627.2</v>
      </c>
      <c r="O39" s="25">
        <v>7214.4</v>
      </c>
      <c r="P39" s="24">
        <v>9374.4</v>
      </c>
      <c r="Q39" s="25">
        <v>6836.4</v>
      </c>
      <c r="R39" s="24">
        <v>6458.4</v>
      </c>
      <c r="S39" s="28">
        <v>6296.4</v>
      </c>
      <c r="T39" s="24">
        <v>6458.4</v>
      </c>
      <c r="U39" s="25">
        <v>6458.4</v>
      </c>
      <c r="V39" s="24">
        <v>6458.4</v>
      </c>
      <c r="W39" s="25">
        <v>6426</v>
      </c>
      <c r="X39" s="24">
        <v>7300.8</v>
      </c>
      <c r="Y39" s="25">
        <v>7300.8</v>
      </c>
      <c r="Z39" s="24">
        <v>6912</v>
      </c>
      <c r="AA39" s="29">
        <v>6912</v>
      </c>
      <c r="AB39" s="24">
        <v>6912</v>
      </c>
      <c r="AC39" s="25">
        <v>6912</v>
      </c>
      <c r="AD39" s="24">
        <v>8035.2</v>
      </c>
      <c r="AE39" s="25">
        <v>5292</v>
      </c>
      <c r="AF39" s="24"/>
      <c r="AG39" s="29"/>
      <c r="AH39" s="30">
        <f t="shared" si="1"/>
        <v>79164.00000000001</v>
      </c>
      <c r="AI39" s="31">
        <f t="shared" si="2"/>
        <v>68990.40000000001</v>
      </c>
      <c r="AJ39" s="32">
        <f t="shared" si="3"/>
        <v>87.1</v>
      </c>
    </row>
    <row r="40" spans="1:36" ht="17.25" customHeight="1">
      <c r="A40" s="66"/>
      <c r="B40" s="22" t="s">
        <v>24</v>
      </c>
      <c r="C40" s="23" t="s">
        <v>40</v>
      </c>
      <c r="D40" s="24"/>
      <c r="E40" s="25"/>
      <c r="F40" s="24"/>
      <c r="G40" s="25"/>
      <c r="H40" s="24"/>
      <c r="I40" s="25"/>
      <c r="J40" s="24">
        <v>1741.2</v>
      </c>
      <c r="K40" s="29">
        <v>1741.2</v>
      </c>
      <c r="L40" s="24"/>
      <c r="M40" s="25"/>
      <c r="N40" s="24">
        <v>1741.2</v>
      </c>
      <c r="O40" s="25">
        <v>1741.2</v>
      </c>
      <c r="P40" s="24">
        <v>1384.8</v>
      </c>
      <c r="Q40" s="25">
        <v>1354.2</v>
      </c>
      <c r="R40" s="24">
        <v>1006.8</v>
      </c>
      <c r="S40" s="28">
        <v>1006.8</v>
      </c>
      <c r="T40" s="24">
        <v>1006.8</v>
      </c>
      <c r="U40" s="25">
        <v>955.8</v>
      </c>
      <c r="V40" s="24">
        <v>1006.8</v>
      </c>
      <c r="W40" s="25">
        <v>915</v>
      </c>
      <c r="X40" s="24">
        <v>970.8</v>
      </c>
      <c r="Y40" s="25">
        <v>970.8</v>
      </c>
      <c r="Z40" s="24">
        <v>970.8</v>
      </c>
      <c r="AA40" s="29">
        <v>950.4</v>
      </c>
      <c r="AB40" s="24">
        <v>970.8</v>
      </c>
      <c r="AC40" s="25">
        <v>884.4</v>
      </c>
      <c r="AD40" s="24">
        <v>1206</v>
      </c>
      <c r="AE40" s="25">
        <v>489.6</v>
      </c>
      <c r="AF40" s="24"/>
      <c r="AG40" s="29"/>
      <c r="AH40" s="30">
        <f t="shared" si="1"/>
        <v>12005.999999999998</v>
      </c>
      <c r="AI40" s="31">
        <f t="shared" si="2"/>
        <v>11009.4</v>
      </c>
      <c r="AJ40" s="32">
        <f t="shared" si="3"/>
        <v>91.7</v>
      </c>
    </row>
    <row r="41" spans="1:36" ht="17.25" customHeight="1">
      <c r="A41" s="66"/>
      <c r="B41" s="22" t="s">
        <v>24</v>
      </c>
      <c r="C41" s="23" t="s">
        <v>41</v>
      </c>
      <c r="D41" s="24"/>
      <c r="E41" s="25"/>
      <c r="F41" s="24"/>
      <c r="G41" s="25"/>
      <c r="H41" s="24"/>
      <c r="I41" s="25"/>
      <c r="J41" s="24">
        <v>928.8</v>
      </c>
      <c r="K41" s="29">
        <v>810</v>
      </c>
      <c r="L41" s="24"/>
      <c r="M41" s="25"/>
      <c r="N41" s="24">
        <v>928.8</v>
      </c>
      <c r="O41" s="25">
        <v>604.8</v>
      </c>
      <c r="P41" s="24">
        <v>756</v>
      </c>
      <c r="Q41" s="25">
        <v>540</v>
      </c>
      <c r="R41" s="24">
        <v>518.4</v>
      </c>
      <c r="S41" s="28">
        <v>518.4</v>
      </c>
      <c r="T41" s="24">
        <v>496.8</v>
      </c>
      <c r="U41" s="25">
        <v>496.8</v>
      </c>
      <c r="V41" s="24">
        <v>496.8</v>
      </c>
      <c r="W41" s="25">
        <v>399.6</v>
      </c>
      <c r="X41" s="24">
        <v>475.2</v>
      </c>
      <c r="Y41" s="25">
        <v>475.2</v>
      </c>
      <c r="Z41" s="24">
        <v>475.2</v>
      </c>
      <c r="AA41" s="29">
        <v>475.2</v>
      </c>
      <c r="AB41" s="24">
        <v>475.2</v>
      </c>
      <c r="AC41" s="25">
        <v>421.2</v>
      </c>
      <c r="AD41" s="24">
        <v>712.8</v>
      </c>
      <c r="AE41" s="25">
        <v>291.6</v>
      </c>
      <c r="AF41" s="24"/>
      <c r="AG41" s="29"/>
      <c r="AH41" s="30">
        <f t="shared" si="1"/>
        <v>6264</v>
      </c>
      <c r="AI41" s="31">
        <f t="shared" si="2"/>
        <v>5032.8</v>
      </c>
      <c r="AJ41" s="32">
        <f t="shared" si="3"/>
        <v>80.3</v>
      </c>
    </row>
    <row r="42" spans="1:36" ht="17.25" customHeight="1">
      <c r="A42" s="66"/>
      <c r="B42" s="22" t="s">
        <v>24</v>
      </c>
      <c r="C42" s="23" t="s">
        <v>42</v>
      </c>
      <c r="D42" s="24"/>
      <c r="E42" s="25"/>
      <c r="F42" s="24"/>
      <c r="G42" s="25"/>
      <c r="H42" s="24"/>
      <c r="I42" s="25"/>
      <c r="J42" s="24">
        <v>1036.8</v>
      </c>
      <c r="K42" s="29">
        <v>1004.4</v>
      </c>
      <c r="L42" s="24"/>
      <c r="M42" s="25"/>
      <c r="N42" s="24">
        <v>1036.8</v>
      </c>
      <c r="O42" s="25">
        <v>896.4</v>
      </c>
      <c r="P42" s="24">
        <v>842.4</v>
      </c>
      <c r="Q42" s="25">
        <v>810</v>
      </c>
      <c r="R42" s="24">
        <v>561.6</v>
      </c>
      <c r="S42" s="28">
        <v>561.6</v>
      </c>
      <c r="T42" s="24">
        <v>561.6</v>
      </c>
      <c r="U42" s="25">
        <v>561.6</v>
      </c>
      <c r="V42" s="24">
        <v>561.6</v>
      </c>
      <c r="W42" s="25">
        <v>507.6</v>
      </c>
      <c r="X42" s="24">
        <v>561.6</v>
      </c>
      <c r="Y42" s="25">
        <v>561.6</v>
      </c>
      <c r="Z42" s="24">
        <v>561.6</v>
      </c>
      <c r="AA42" s="29">
        <v>561.6</v>
      </c>
      <c r="AB42" s="24">
        <v>561.6</v>
      </c>
      <c r="AC42" s="25">
        <v>561.6</v>
      </c>
      <c r="AD42" s="24">
        <v>734.4</v>
      </c>
      <c r="AE42" s="25">
        <v>507.6</v>
      </c>
      <c r="AF42" s="24"/>
      <c r="AG42" s="29"/>
      <c r="AH42" s="30">
        <f t="shared" si="1"/>
        <v>7020.000000000001</v>
      </c>
      <c r="AI42" s="31">
        <f t="shared" si="2"/>
        <v>6534.000000000002</v>
      </c>
      <c r="AJ42" s="32">
        <f t="shared" si="3"/>
        <v>93.1</v>
      </c>
    </row>
    <row r="43" spans="1:36" ht="17.25" customHeight="1">
      <c r="A43" s="65"/>
      <c r="B43" s="22" t="s">
        <v>43</v>
      </c>
      <c r="C43" s="23" t="s">
        <v>9</v>
      </c>
      <c r="D43" s="24"/>
      <c r="E43" s="25"/>
      <c r="F43" s="24"/>
      <c r="G43" s="25"/>
      <c r="H43" s="24">
        <v>216</v>
      </c>
      <c r="I43" s="25">
        <v>216</v>
      </c>
      <c r="J43" s="24">
        <v>216</v>
      </c>
      <c r="K43" s="29">
        <v>216</v>
      </c>
      <c r="L43" s="24"/>
      <c r="M43" s="25"/>
      <c r="N43" s="24">
        <v>216</v>
      </c>
      <c r="O43" s="25">
        <v>216</v>
      </c>
      <c r="P43" s="24">
        <v>216</v>
      </c>
      <c r="Q43" s="25">
        <v>216</v>
      </c>
      <c r="R43" s="24">
        <v>216</v>
      </c>
      <c r="S43" s="28">
        <v>216</v>
      </c>
      <c r="T43" s="24">
        <v>216</v>
      </c>
      <c r="U43" s="25">
        <v>216</v>
      </c>
      <c r="V43" s="24">
        <v>216</v>
      </c>
      <c r="W43" s="25">
        <v>216</v>
      </c>
      <c r="X43" s="24"/>
      <c r="Y43" s="25"/>
      <c r="Z43" s="24"/>
      <c r="AA43" s="29"/>
      <c r="AB43" s="24"/>
      <c r="AC43" s="25"/>
      <c r="AD43" s="24"/>
      <c r="AE43" s="25"/>
      <c r="AF43" s="24"/>
      <c r="AG43" s="29"/>
      <c r="AH43" s="30">
        <f t="shared" si="1"/>
        <v>1512</v>
      </c>
      <c r="AI43" s="31">
        <f t="shared" si="2"/>
        <v>1512</v>
      </c>
      <c r="AJ43" s="32">
        <f t="shared" si="3"/>
        <v>100</v>
      </c>
    </row>
    <row r="44" spans="1:36" ht="17.25" customHeight="1">
      <c r="A44" s="64" t="s">
        <v>44</v>
      </c>
      <c r="B44" s="22" t="s">
        <v>24</v>
      </c>
      <c r="C44" s="23" t="s">
        <v>9</v>
      </c>
      <c r="D44" s="24"/>
      <c r="E44" s="25"/>
      <c r="F44" s="24"/>
      <c r="G44" s="25"/>
      <c r="H44" s="24">
        <v>4320</v>
      </c>
      <c r="I44" s="25">
        <v>2181.6</v>
      </c>
      <c r="J44" s="24">
        <v>4320</v>
      </c>
      <c r="K44" s="29">
        <v>4320</v>
      </c>
      <c r="L44" s="24"/>
      <c r="M44" s="25"/>
      <c r="N44" s="24">
        <v>3780</v>
      </c>
      <c r="O44" s="25">
        <v>3780</v>
      </c>
      <c r="P44" s="24">
        <v>4320</v>
      </c>
      <c r="Q44" s="25">
        <v>4320</v>
      </c>
      <c r="R44" s="24">
        <v>4320</v>
      </c>
      <c r="S44" s="28">
        <v>3898.8</v>
      </c>
      <c r="T44" s="24">
        <v>3780</v>
      </c>
      <c r="U44" s="25">
        <v>3780</v>
      </c>
      <c r="V44" s="24">
        <v>3780</v>
      </c>
      <c r="W44" s="25">
        <v>2829.6</v>
      </c>
      <c r="X44" s="24">
        <v>3780</v>
      </c>
      <c r="Y44" s="25">
        <v>3780</v>
      </c>
      <c r="Z44" s="24">
        <v>2700</v>
      </c>
      <c r="AA44" s="29">
        <v>2700</v>
      </c>
      <c r="AB44" s="24">
        <v>2700</v>
      </c>
      <c r="AC44" s="25">
        <v>2700</v>
      </c>
      <c r="AD44" s="24">
        <v>2700</v>
      </c>
      <c r="AE44" s="25">
        <v>2700</v>
      </c>
      <c r="AF44" s="24"/>
      <c r="AG44" s="29"/>
      <c r="AH44" s="30">
        <f t="shared" si="1"/>
        <v>40500</v>
      </c>
      <c r="AI44" s="31">
        <f t="shared" si="2"/>
        <v>36990</v>
      </c>
      <c r="AJ44" s="32">
        <f t="shared" si="3"/>
        <v>91.3</v>
      </c>
    </row>
    <row r="45" spans="1:36" ht="17.25" customHeight="1">
      <c r="A45" s="65"/>
      <c r="B45" s="22" t="s">
        <v>88</v>
      </c>
      <c r="C45" s="23" t="s">
        <v>9</v>
      </c>
      <c r="D45" s="24"/>
      <c r="E45" s="25"/>
      <c r="F45" s="24">
        <v>324</v>
      </c>
      <c r="G45" s="25">
        <v>324</v>
      </c>
      <c r="H45" s="24"/>
      <c r="I45" s="25"/>
      <c r="J45" s="24">
        <v>324</v>
      </c>
      <c r="K45" s="29">
        <v>324</v>
      </c>
      <c r="L45" s="24"/>
      <c r="M45" s="25"/>
      <c r="N45" s="24">
        <v>324</v>
      </c>
      <c r="O45" s="25">
        <v>324</v>
      </c>
      <c r="P45" s="24">
        <v>324</v>
      </c>
      <c r="Q45" s="25">
        <v>248.4</v>
      </c>
      <c r="R45" s="24">
        <v>324</v>
      </c>
      <c r="S45" s="28">
        <v>324</v>
      </c>
      <c r="T45" s="24">
        <v>324</v>
      </c>
      <c r="U45" s="25">
        <v>324</v>
      </c>
      <c r="V45" s="24">
        <v>324</v>
      </c>
      <c r="W45" s="25">
        <v>324</v>
      </c>
      <c r="X45" s="24">
        <v>280.8</v>
      </c>
      <c r="Y45" s="25">
        <v>280.8</v>
      </c>
      <c r="Z45" s="24">
        <v>302.4</v>
      </c>
      <c r="AA45" s="29">
        <v>302.4</v>
      </c>
      <c r="AB45" s="24">
        <v>302.4</v>
      </c>
      <c r="AC45" s="25">
        <v>302.4</v>
      </c>
      <c r="AD45" s="24"/>
      <c r="AE45" s="25"/>
      <c r="AF45" s="24"/>
      <c r="AG45" s="29"/>
      <c r="AH45" s="30">
        <f t="shared" si="1"/>
        <v>3153.6000000000004</v>
      </c>
      <c r="AI45" s="31">
        <f t="shared" si="2"/>
        <v>3078.0000000000005</v>
      </c>
      <c r="AJ45" s="32">
        <f t="shared" si="3"/>
        <v>97.6</v>
      </c>
    </row>
    <row r="46" spans="1:36" ht="17.25" customHeight="1">
      <c r="A46" s="64" t="s">
        <v>45</v>
      </c>
      <c r="B46" s="22" t="s">
        <v>24</v>
      </c>
      <c r="C46" s="23" t="s">
        <v>9</v>
      </c>
      <c r="D46" s="24"/>
      <c r="E46" s="25"/>
      <c r="F46" s="24"/>
      <c r="G46" s="25"/>
      <c r="H46" s="24">
        <v>1728</v>
      </c>
      <c r="I46" s="25">
        <v>1652.4</v>
      </c>
      <c r="J46" s="24">
        <v>2052</v>
      </c>
      <c r="K46" s="29">
        <v>1987.2</v>
      </c>
      <c r="L46" s="24"/>
      <c r="M46" s="25"/>
      <c r="N46" s="24">
        <v>2052</v>
      </c>
      <c r="O46" s="25">
        <v>1944</v>
      </c>
      <c r="P46" s="24">
        <v>1944</v>
      </c>
      <c r="Q46" s="25">
        <v>1760.4</v>
      </c>
      <c r="R46" s="24">
        <v>1944</v>
      </c>
      <c r="S46" s="28">
        <v>1944</v>
      </c>
      <c r="T46" s="24">
        <v>1944</v>
      </c>
      <c r="U46" s="25">
        <v>1944</v>
      </c>
      <c r="V46" s="24">
        <v>1814.4</v>
      </c>
      <c r="W46" s="25">
        <v>1814.4</v>
      </c>
      <c r="X46" s="24">
        <v>1814.4</v>
      </c>
      <c r="Y46" s="25">
        <v>1814.4</v>
      </c>
      <c r="Z46" s="24">
        <v>1814.4</v>
      </c>
      <c r="AA46" s="29">
        <v>1814.4</v>
      </c>
      <c r="AB46" s="24">
        <v>1814.4</v>
      </c>
      <c r="AC46" s="25">
        <v>1814.4</v>
      </c>
      <c r="AD46" s="24">
        <v>1814.4</v>
      </c>
      <c r="AE46" s="25">
        <v>1814.4</v>
      </c>
      <c r="AF46" s="24"/>
      <c r="AG46" s="29"/>
      <c r="AH46" s="30">
        <f t="shared" si="1"/>
        <v>20736.000000000004</v>
      </c>
      <c r="AI46" s="31">
        <f t="shared" si="2"/>
        <v>20304.000000000004</v>
      </c>
      <c r="AJ46" s="32">
        <f>ROUND(AI46/AH46*100,1)</f>
        <v>97.9</v>
      </c>
    </row>
    <row r="47" spans="1:36" ht="17.25" customHeight="1">
      <c r="A47" s="65"/>
      <c r="B47" s="22" t="s">
        <v>93</v>
      </c>
      <c r="C47" s="23" t="s">
        <v>9</v>
      </c>
      <c r="D47" s="24"/>
      <c r="E47" s="25"/>
      <c r="F47" s="24">
        <v>799.2</v>
      </c>
      <c r="G47" s="25">
        <v>799.2</v>
      </c>
      <c r="H47" s="24"/>
      <c r="I47" s="25"/>
      <c r="J47" s="24">
        <v>367.2</v>
      </c>
      <c r="K47" s="29">
        <v>313.2</v>
      </c>
      <c r="L47" s="24"/>
      <c r="M47" s="25"/>
      <c r="N47" s="24">
        <v>367.2</v>
      </c>
      <c r="O47" s="25">
        <v>367.2</v>
      </c>
      <c r="P47" s="24">
        <v>367.2</v>
      </c>
      <c r="Q47" s="25">
        <v>248.4</v>
      </c>
      <c r="R47" s="24">
        <v>367.2</v>
      </c>
      <c r="S47" s="28">
        <v>367.2</v>
      </c>
      <c r="T47" s="24">
        <v>367.2</v>
      </c>
      <c r="U47" s="25">
        <v>367.2</v>
      </c>
      <c r="V47" s="24">
        <v>367.2</v>
      </c>
      <c r="W47" s="25">
        <v>367.2</v>
      </c>
      <c r="X47" s="24">
        <v>367.2</v>
      </c>
      <c r="Y47" s="25">
        <v>367.2</v>
      </c>
      <c r="Z47" s="24"/>
      <c r="AA47" s="29"/>
      <c r="AB47" s="24"/>
      <c r="AC47" s="25"/>
      <c r="AD47" s="24"/>
      <c r="AE47" s="25"/>
      <c r="AF47" s="24"/>
      <c r="AG47" s="29"/>
      <c r="AH47" s="30">
        <f t="shared" si="1"/>
        <v>3369.5999999999995</v>
      </c>
      <c r="AI47" s="31">
        <f t="shared" si="2"/>
        <v>3196.7999999999997</v>
      </c>
      <c r="AJ47" s="32">
        <f t="shared" si="3"/>
        <v>94.9</v>
      </c>
    </row>
    <row r="48" spans="1:36" ht="17.25" customHeight="1">
      <c r="A48" s="64" t="s">
        <v>46</v>
      </c>
      <c r="B48" s="22" t="s">
        <v>24</v>
      </c>
      <c r="C48" s="23" t="s">
        <v>9</v>
      </c>
      <c r="D48" s="24"/>
      <c r="E48" s="25"/>
      <c r="F48" s="24"/>
      <c r="G48" s="25"/>
      <c r="H48" s="24">
        <v>820.8</v>
      </c>
      <c r="I48" s="25">
        <v>820.8</v>
      </c>
      <c r="J48" s="24">
        <v>2980.8</v>
      </c>
      <c r="K48" s="29">
        <v>2980.8</v>
      </c>
      <c r="L48" s="24"/>
      <c r="M48" s="25"/>
      <c r="N48" s="24">
        <v>2008.8</v>
      </c>
      <c r="O48" s="25">
        <v>2008.8</v>
      </c>
      <c r="P48" s="24">
        <v>2008.8</v>
      </c>
      <c r="Q48" s="25">
        <v>1706.4</v>
      </c>
      <c r="R48" s="24">
        <v>1836</v>
      </c>
      <c r="S48" s="28">
        <v>1836</v>
      </c>
      <c r="T48" s="24">
        <v>1836</v>
      </c>
      <c r="U48" s="25">
        <v>1836</v>
      </c>
      <c r="V48" s="24">
        <v>1836</v>
      </c>
      <c r="W48" s="25">
        <v>1836</v>
      </c>
      <c r="X48" s="24">
        <v>1749.6</v>
      </c>
      <c r="Y48" s="25">
        <v>1749.6</v>
      </c>
      <c r="Z48" s="24">
        <v>1857.6</v>
      </c>
      <c r="AA48" s="29">
        <v>1857.6</v>
      </c>
      <c r="AB48" s="24">
        <v>1836</v>
      </c>
      <c r="AC48" s="25">
        <v>1836</v>
      </c>
      <c r="AD48" s="24">
        <v>1792.8</v>
      </c>
      <c r="AE48" s="25">
        <v>1792.8</v>
      </c>
      <c r="AF48" s="24"/>
      <c r="AG48" s="29"/>
      <c r="AH48" s="30">
        <f t="shared" si="1"/>
        <v>20563.2</v>
      </c>
      <c r="AI48" s="31">
        <f t="shared" si="2"/>
        <v>20260.8</v>
      </c>
      <c r="AJ48" s="32">
        <f t="shared" si="3"/>
        <v>98.5</v>
      </c>
    </row>
    <row r="49" spans="1:36" ht="17.25" customHeight="1">
      <c r="A49" s="65"/>
      <c r="B49" s="22" t="s">
        <v>47</v>
      </c>
      <c r="C49" s="23" t="s">
        <v>9</v>
      </c>
      <c r="D49" s="24"/>
      <c r="E49" s="25"/>
      <c r="F49" s="24">
        <v>2095.2</v>
      </c>
      <c r="G49" s="25">
        <v>2084.4</v>
      </c>
      <c r="H49" s="24"/>
      <c r="I49" s="25"/>
      <c r="J49" s="24">
        <v>1879.2</v>
      </c>
      <c r="K49" s="29">
        <v>1155.6</v>
      </c>
      <c r="L49" s="24"/>
      <c r="M49" s="25"/>
      <c r="N49" s="24">
        <v>993.6</v>
      </c>
      <c r="O49" s="25">
        <v>993.6</v>
      </c>
      <c r="P49" s="24">
        <v>972</v>
      </c>
      <c r="Q49" s="25">
        <v>712.8</v>
      </c>
      <c r="R49" s="24">
        <v>864</v>
      </c>
      <c r="S49" s="28">
        <v>864</v>
      </c>
      <c r="T49" s="24">
        <v>864</v>
      </c>
      <c r="U49" s="25">
        <v>864</v>
      </c>
      <c r="V49" s="24">
        <v>864</v>
      </c>
      <c r="W49" s="25">
        <v>864</v>
      </c>
      <c r="X49" s="24">
        <v>734.4</v>
      </c>
      <c r="Y49" s="25">
        <v>734.4</v>
      </c>
      <c r="Z49" s="24">
        <v>691.2</v>
      </c>
      <c r="AA49" s="29">
        <v>691.2</v>
      </c>
      <c r="AB49" s="24"/>
      <c r="AC49" s="25"/>
      <c r="AD49" s="24"/>
      <c r="AE49" s="25"/>
      <c r="AF49" s="24"/>
      <c r="AG49" s="29"/>
      <c r="AH49" s="30">
        <f t="shared" si="1"/>
        <v>9957.6</v>
      </c>
      <c r="AI49" s="31">
        <f t="shared" si="2"/>
        <v>8964.000000000002</v>
      </c>
      <c r="AJ49" s="32">
        <f t="shared" si="3"/>
        <v>90</v>
      </c>
    </row>
    <row r="50" spans="1:36" ht="17.25" customHeight="1">
      <c r="A50" s="64" t="s">
        <v>48</v>
      </c>
      <c r="B50" s="22" t="s">
        <v>24</v>
      </c>
      <c r="C50" s="23" t="s">
        <v>8</v>
      </c>
      <c r="D50" s="24"/>
      <c r="E50" s="25"/>
      <c r="F50" s="24"/>
      <c r="G50" s="25"/>
      <c r="H50" s="24"/>
      <c r="I50" s="25"/>
      <c r="J50" s="24">
        <v>1972.8</v>
      </c>
      <c r="K50" s="29">
        <v>941.4</v>
      </c>
      <c r="L50" s="24"/>
      <c r="M50" s="25"/>
      <c r="N50" s="24">
        <v>2433.6</v>
      </c>
      <c r="O50" s="25">
        <v>2316</v>
      </c>
      <c r="P50" s="24">
        <v>2095.2</v>
      </c>
      <c r="Q50" s="25">
        <v>1914.6</v>
      </c>
      <c r="R50" s="24">
        <v>2095.2</v>
      </c>
      <c r="S50" s="28">
        <v>1288.8</v>
      </c>
      <c r="T50" s="24">
        <v>1807.2</v>
      </c>
      <c r="U50" s="25">
        <v>1713.6</v>
      </c>
      <c r="V50" s="24">
        <v>2504.4</v>
      </c>
      <c r="W50" s="25">
        <v>2504.4</v>
      </c>
      <c r="X50" s="24">
        <v>2569.2</v>
      </c>
      <c r="Y50" s="25">
        <v>2569.2</v>
      </c>
      <c r="Z50" s="24">
        <v>2253.6</v>
      </c>
      <c r="AA50" s="29">
        <v>2124</v>
      </c>
      <c r="AB50" s="24">
        <v>2203.2</v>
      </c>
      <c r="AC50" s="25">
        <v>2203.2</v>
      </c>
      <c r="AD50" s="24">
        <v>2484</v>
      </c>
      <c r="AE50" s="25">
        <v>2484</v>
      </c>
      <c r="AF50" s="24"/>
      <c r="AG50" s="29"/>
      <c r="AH50" s="30">
        <f t="shared" si="1"/>
        <v>22418.399999999998</v>
      </c>
      <c r="AI50" s="31">
        <f t="shared" si="2"/>
        <v>20059.2</v>
      </c>
      <c r="AJ50" s="32">
        <f t="shared" si="3"/>
        <v>89.5</v>
      </c>
    </row>
    <row r="51" spans="1:36" ht="17.25" customHeight="1">
      <c r="A51" s="65"/>
      <c r="B51" s="22" t="s">
        <v>16</v>
      </c>
      <c r="C51" s="23" t="s">
        <v>9</v>
      </c>
      <c r="D51" s="24"/>
      <c r="E51" s="25"/>
      <c r="F51" s="24"/>
      <c r="G51" s="25"/>
      <c r="H51" s="24"/>
      <c r="I51" s="25"/>
      <c r="J51" s="24">
        <v>566.4</v>
      </c>
      <c r="K51" s="29">
        <v>566.4</v>
      </c>
      <c r="L51" s="24"/>
      <c r="M51" s="25"/>
      <c r="N51" s="24">
        <v>882</v>
      </c>
      <c r="O51" s="25">
        <v>882</v>
      </c>
      <c r="P51" s="24">
        <v>1006.8</v>
      </c>
      <c r="Q51" s="25">
        <v>820.8</v>
      </c>
      <c r="R51" s="24">
        <v>632.4</v>
      </c>
      <c r="S51" s="28">
        <v>306</v>
      </c>
      <c r="T51" s="24">
        <v>673.2</v>
      </c>
      <c r="U51" s="25">
        <v>367.2</v>
      </c>
      <c r="V51" s="24">
        <v>714</v>
      </c>
      <c r="W51" s="25">
        <v>601.8</v>
      </c>
      <c r="X51" s="24">
        <v>714</v>
      </c>
      <c r="Y51" s="25">
        <v>601.8</v>
      </c>
      <c r="Z51" s="24"/>
      <c r="AA51" s="29"/>
      <c r="AB51" s="24"/>
      <c r="AC51" s="25"/>
      <c r="AD51" s="24"/>
      <c r="AE51" s="25"/>
      <c r="AF51" s="24"/>
      <c r="AG51" s="29"/>
      <c r="AH51" s="30">
        <f t="shared" si="1"/>
        <v>5188.8</v>
      </c>
      <c r="AI51" s="31">
        <f t="shared" si="2"/>
        <v>4146</v>
      </c>
      <c r="AJ51" s="32">
        <f t="shared" si="3"/>
        <v>79.9</v>
      </c>
    </row>
    <row r="52" spans="1:36" ht="17.25" customHeight="1">
      <c r="A52" s="64" t="s">
        <v>49</v>
      </c>
      <c r="B52" s="22" t="s">
        <v>24</v>
      </c>
      <c r="C52" s="23" t="s">
        <v>8</v>
      </c>
      <c r="D52" s="24"/>
      <c r="E52" s="25"/>
      <c r="F52" s="24"/>
      <c r="G52" s="34"/>
      <c r="H52" s="24"/>
      <c r="I52" s="25"/>
      <c r="J52" s="24">
        <v>384</v>
      </c>
      <c r="K52" s="29">
        <v>384</v>
      </c>
      <c r="L52" s="24"/>
      <c r="M52" s="25"/>
      <c r="N52" s="24">
        <v>384</v>
      </c>
      <c r="O52" s="25">
        <v>384</v>
      </c>
      <c r="P52" s="24">
        <v>384</v>
      </c>
      <c r="Q52" s="25">
        <v>297.6</v>
      </c>
      <c r="R52" s="24">
        <v>384</v>
      </c>
      <c r="S52" s="28">
        <v>364.8</v>
      </c>
      <c r="T52" s="24">
        <v>384</v>
      </c>
      <c r="U52" s="25">
        <v>384</v>
      </c>
      <c r="V52" s="24">
        <v>384</v>
      </c>
      <c r="W52" s="25">
        <v>384</v>
      </c>
      <c r="X52" s="24"/>
      <c r="Y52" s="25"/>
      <c r="Z52" s="24"/>
      <c r="AA52" s="29"/>
      <c r="AB52" s="24"/>
      <c r="AC52" s="25"/>
      <c r="AD52" s="24"/>
      <c r="AE52" s="25"/>
      <c r="AF52" s="24"/>
      <c r="AG52" s="29"/>
      <c r="AH52" s="30">
        <f t="shared" si="1"/>
        <v>2304</v>
      </c>
      <c r="AI52" s="31">
        <f t="shared" si="2"/>
        <v>2198.3999999999996</v>
      </c>
      <c r="AJ52" s="32">
        <f t="shared" si="3"/>
        <v>95.4</v>
      </c>
    </row>
    <row r="53" spans="1:36" ht="17.25" customHeight="1">
      <c r="A53" s="65"/>
      <c r="B53" s="22" t="s">
        <v>50</v>
      </c>
      <c r="C53" s="23" t="s">
        <v>9</v>
      </c>
      <c r="D53" s="24"/>
      <c r="E53" s="25"/>
      <c r="F53" s="24"/>
      <c r="G53" s="25"/>
      <c r="H53" s="24"/>
      <c r="I53" s="25"/>
      <c r="J53" s="24"/>
      <c r="K53" s="29"/>
      <c r="L53" s="24"/>
      <c r="M53" s="25"/>
      <c r="N53" s="24">
        <v>576</v>
      </c>
      <c r="O53" s="25">
        <v>576</v>
      </c>
      <c r="P53" s="24">
        <v>576</v>
      </c>
      <c r="Q53" s="25">
        <v>403.2</v>
      </c>
      <c r="R53" s="24">
        <v>576</v>
      </c>
      <c r="S53" s="28">
        <v>432</v>
      </c>
      <c r="T53" s="24">
        <v>576</v>
      </c>
      <c r="U53" s="25">
        <v>480</v>
      </c>
      <c r="V53" s="24">
        <v>576</v>
      </c>
      <c r="W53" s="25">
        <v>412.8</v>
      </c>
      <c r="X53" s="24">
        <v>576</v>
      </c>
      <c r="Y53" s="25">
        <v>393.6</v>
      </c>
      <c r="Z53" s="24">
        <v>403.2</v>
      </c>
      <c r="AA53" s="29">
        <v>355.2</v>
      </c>
      <c r="AB53" s="24">
        <v>345.6</v>
      </c>
      <c r="AC53" s="25">
        <v>278.4</v>
      </c>
      <c r="AD53" s="24">
        <v>345.6</v>
      </c>
      <c r="AE53" s="25">
        <v>345.6</v>
      </c>
      <c r="AF53" s="24">
        <v>345.6</v>
      </c>
      <c r="AG53" s="29">
        <v>336</v>
      </c>
      <c r="AH53" s="30">
        <f t="shared" si="1"/>
        <v>4896.000000000001</v>
      </c>
      <c r="AI53" s="31">
        <f t="shared" si="2"/>
        <v>4012.7999999999997</v>
      </c>
      <c r="AJ53" s="32">
        <f t="shared" si="3"/>
        <v>82</v>
      </c>
    </row>
    <row r="54" spans="1:36" ht="17.25" customHeight="1">
      <c r="A54" s="33" t="s">
        <v>51</v>
      </c>
      <c r="B54" s="22" t="s">
        <v>24</v>
      </c>
      <c r="C54" s="23" t="s">
        <v>9</v>
      </c>
      <c r="D54" s="24"/>
      <c r="E54" s="25"/>
      <c r="F54" s="24">
        <v>211.2</v>
      </c>
      <c r="G54" s="25">
        <v>211.2</v>
      </c>
      <c r="H54" s="24"/>
      <c r="I54" s="25"/>
      <c r="J54" s="24">
        <v>211.2</v>
      </c>
      <c r="K54" s="29">
        <v>153.6</v>
      </c>
      <c r="L54" s="24"/>
      <c r="M54" s="25"/>
      <c r="N54" s="24">
        <v>211.2</v>
      </c>
      <c r="O54" s="25">
        <v>211.2</v>
      </c>
      <c r="P54" s="24">
        <v>211.2</v>
      </c>
      <c r="Q54" s="25">
        <v>163.2</v>
      </c>
      <c r="R54" s="24">
        <v>211.2</v>
      </c>
      <c r="S54" s="28">
        <v>211.2</v>
      </c>
      <c r="T54" s="24"/>
      <c r="U54" s="25"/>
      <c r="V54" s="24"/>
      <c r="W54" s="25"/>
      <c r="X54" s="24"/>
      <c r="Y54" s="25"/>
      <c r="Z54" s="24"/>
      <c r="AA54" s="29"/>
      <c r="AB54" s="24"/>
      <c r="AC54" s="25"/>
      <c r="AD54" s="24"/>
      <c r="AE54" s="25"/>
      <c r="AF54" s="24"/>
      <c r="AG54" s="29"/>
      <c r="AH54" s="30">
        <f t="shared" si="1"/>
        <v>1056</v>
      </c>
      <c r="AI54" s="31">
        <f t="shared" si="2"/>
        <v>950.4000000000001</v>
      </c>
      <c r="AJ54" s="32">
        <f t="shared" si="3"/>
        <v>90</v>
      </c>
    </row>
    <row r="55" spans="1:36" ht="17.25" customHeight="1">
      <c r="A55" s="64" t="s">
        <v>52</v>
      </c>
      <c r="B55" s="22" t="s">
        <v>24</v>
      </c>
      <c r="C55" s="23" t="s">
        <v>39</v>
      </c>
      <c r="D55" s="24"/>
      <c r="E55" s="25"/>
      <c r="F55" s="24">
        <v>1209.6</v>
      </c>
      <c r="G55" s="25">
        <v>1209.6</v>
      </c>
      <c r="H55" s="24"/>
      <c r="I55" s="25"/>
      <c r="J55" s="24">
        <v>1339.2</v>
      </c>
      <c r="K55" s="29">
        <v>1339.2</v>
      </c>
      <c r="L55" s="24"/>
      <c r="M55" s="25"/>
      <c r="N55" s="24">
        <v>1339.2</v>
      </c>
      <c r="O55" s="25">
        <v>1339.2</v>
      </c>
      <c r="P55" s="24">
        <v>1598.4</v>
      </c>
      <c r="Q55" s="25">
        <v>874.8</v>
      </c>
      <c r="R55" s="24">
        <v>1490.4</v>
      </c>
      <c r="S55" s="28">
        <v>1490.4</v>
      </c>
      <c r="T55" s="24">
        <v>1339.2</v>
      </c>
      <c r="U55" s="25">
        <v>1339.2</v>
      </c>
      <c r="V55" s="24">
        <v>1015.2</v>
      </c>
      <c r="W55" s="25">
        <v>1015.2</v>
      </c>
      <c r="X55" s="24">
        <v>712.8</v>
      </c>
      <c r="Y55" s="25">
        <v>712.8</v>
      </c>
      <c r="Z55" s="24">
        <v>712.8</v>
      </c>
      <c r="AA55" s="29">
        <v>712.8</v>
      </c>
      <c r="AB55" s="24">
        <v>648</v>
      </c>
      <c r="AC55" s="25">
        <v>648</v>
      </c>
      <c r="AD55" s="24">
        <v>540</v>
      </c>
      <c r="AE55" s="25">
        <v>540</v>
      </c>
      <c r="AF55" s="24"/>
      <c r="AG55" s="29"/>
      <c r="AH55" s="30">
        <f t="shared" si="1"/>
        <v>11944.8</v>
      </c>
      <c r="AI55" s="31">
        <f t="shared" si="2"/>
        <v>11221.199999999999</v>
      </c>
      <c r="AJ55" s="32">
        <f t="shared" si="3"/>
        <v>93.9</v>
      </c>
    </row>
    <row r="56" spans="1:36" ht="17.25" customHeight="1">
      <c r="A56" s="65"/>
      <c r="B56" s="22" t="s">
        <v>24</v>
      </c>
      <c r="C56" s="23" t="s">
        <v>53</v>
      </c>
      <c r="D56" s="24"/>
      <c r="E56" s="25"/>
      <c r="F56" s="24"/>
      <c r="G56" s="25"/>
      <c r="H56" s="24">
        <v>216</v>
      </c>
      <c r="I56" s="25">
        <v>216</v>
      </c>
      <c r="J56" s="24">
        <v>410.4</v>
      </c>
      <c r="K56" s="29">
        <v>410.4</v>
      </c>
      <c r="L56" s="24"/>
      <c r="M56" s="25"/>
      <c r="N56" s="24">
        <v>410.4</v>
      </c>
      <c r="O56" s="25">
        <v>410.4</v>
      </c>
      <c r="P56" s="24">
        <v>496.8</v>
      </c>
      <c r="Q56" s="25">
        <v>324</v>
      </c>
      <c r="R56" s="24">
        <v>453.6</v>
      </c>
      <c r="S56" s="28">
        <v>453.6</v>
      </c>
      <c r="T56" s="24">
        <v>410.4</v>
      </c>
      <c r="U56" s="25">
        <v>410.4</v>
      </c>
      <c r="V56" s="24">
        <v>345.6</v>
      </c>
      <c r="W56" s="25">
        <v>345.6</v>
      </c>
      <c r="X56" s="24">
        <v>324</v>
      </c>
      <c r="Y56" s="25">
        <v>324</v>
      </c>
      <c r="Z56" s="24">
        <v>324</v>
      </c>
      <c r="AA56" s="29">
        <v>324</v>
      </c>
      <c r="AB56" s="24">
        <v>324</v>
      </c>
      <c r="AC56" s="25">
        <v>324</v>
      </c>
      <c r="AD56" s="24">
        <v>324</v>
      </c>
      <c r="AE56" s="25">
        <v>324</v>
      </c>
      <c r="AF56" s="24"/>
      <c r="AG56" s="29"/>
      <c r="AH56" s="30">
        <f t="shared" si="1"/>
        <v>4039.2</v>
      </c>
      <c r="AI56" s="31">
        <f t="shared" si="2"/>
        <v>3866.4</v>
      </c>
      <c r="AJ56" s="32">
        <f t="shared" si="3"/>
        <v>95.7</v>
      </c>
    </row>
    <row r="57" spans="1:36" ht="17.25" customHeight="1">
      <c r="A57" s="64" t="s">
        <v>54</v>
      </c>
      <c r="B57" s="22" t="s">
        <v>24</v>
      </c>
      <c r="C57" s="23" t="s">
        <v>9</v>
      </c>
      <c r="D57" s="24"/>
      <c r="E57" s="25"/>
      <c r="F57" s="24"/>
      <c r="G57" s="25"/>
      <c r="H57" s="24">
        <v>1080</v>
      </c>
      <c r="I57" s="25">
        <v>604.8</v>
      </c>
      <c r="J57" s="24">
        <v>1296</v>
      </c>
      <c r="K57" s="29">
        <v>874.8</v>
      </c>
      <c r="L57" s="24"/>
      <c r="M57" s="25"/>
      <c r="N57" s="24">
        <v>1296</v>
      </c>
      <c r="O57" s="25">
        <v>820.8</v>
      </c>
      <c r="P57" s="24">
        <v>1296</v>
      </c>
      <c r="Q57" s="25">
        <v>831.6</v>
      </c>
      <c r="R57" s="24">
        <v>1512</v>
      </c>
      <c r="S57" s="28">
        <v>1512</v>
      </c>
      <c r="T57" s="24">
        <v>1684.8</v>
      </c>
      <c r="U57" s="25">
        <v>1166.4</v>
      </c>
      <c r="V57" s="24">
        <v>1684.8</v>
      </c>
      <c r="W57" s="25">
        <v>1684.8</v>
      </c>
      <c r="X57" s="24">
        <v>1512</v>
      </c>
      <c r="Y57" s="25">
        <v>1512</v>
      </c>
      <c r="Z57" s="24">
        <v>1296</v>
      </c>
      <c r="AA57" s="29">
        <v>1296</v>
      </c>
      <c r="AB57" s="24">
        <v>1080</v>
      </c>
      <c r="AC57" s="25">
        <v>1080</v>
      </c>
      <c r="AD57" s="24">
        <v>1080</v>
      </c>
      <c r="AE57" s="25">
        <v>1080</v>
      </c>
      <c r="AF57" s="24">
        <v>540</v>
      </c>
      <c r="AG57" s="29">
        <v>540</v>
      </c>
      <c r="AH57" s="30">
        <f t="shared" si="1"/>
        <v>15357.6</v>
      </c>
      <c r="AI57" s="31">
        <f t="shared" si="2"/>
        <v>13003.2</v>
      </c>
      <c r="AJ57" s="32">
        <f t="shared" si="3"/>
        <v>84.7</v>
      </c>
    </row>
    <row r="58" spans="1:36" ht="17.25" customHeight="1">
      <c r="A58" s="66"/>
      <c r="B58" s="22" t="s">
        <v>55</v>
      </c>
      <c r="C58" s="23" t="s">
        <v>9</v>
      </c>
      <c r="D58" s="24"/>
      <c r="E58" s="25"/>
      <c r="F58" s="24"/>
      <c r="G58" s="25"/>
      <c r="H58" s="24"/>
      <c r="I58" s="25"/>
      <c r="J58" s="24">
        <v>540</v>
      </c>
      <c r="K58" s="29">
        <v>388.8</v>
      </c>
      <c r="L58" s="24"/>
      <c r="M58" s="25"/>
      <c r="N58" s="24">
        <v>280.8</v>
      </c>
      <c r="O58" s="25">
        <v>280.8</v>
      </c>
      <c r="P58" s="24">
        <v>432</v>
      </c>
      <c r="Q58" s="25">
        <v>432</v>
      </c>
      <c r="R58" s="24">
        <v>648</v>
      </c>
      <c r="S58" s="28">
        <v>648</v>
      </c>
      <c r="T58" s="24">
        <v>540</v>
      </c>
      <c r="U58" s="25">
        <v>540</v>
      </c>
      <c r="V58" s="24">
        <v>540</v>
      </c>
      <c r="W58" s="25">
        <v>540</v>
      </c>
      <c r="X58" s="24">
        <v>432</v>
      </c>
      <c r="Y58" s="25">
        <v>432</v>
      </c>
      <c r="Z58" s="24">
        <v>432</v>
      </c>
      <c r="AA58" s="29">
        <v>432</v>
      </c>
      <c r="AB58" s="24">
        <v>432</v>
      </c>
      <c r="AC58" s="25">
        <v>432</v>
      </c>
      <c r="AD58" s="24">
        <v>432</v>
      </c>
      <c r="AE58" s="25">
        <v>280.8</v>
      </c>
      <c r="AF58" s="24">
        <v>216</v>
      </c>
      <c r="AG58" s="29">
        <v>162</v>
      </c>
      <c r="AH58" s="30">
        <f t="shared" si="1"/>
        <v>4924.8</v>
      </c>
      <c r="AI58" s="31">
        <f t="shared" si="2"/>
        <v>4568.400000000001</v>
      </c>
      <c r="AJ58" s="32">
        <f t="shared" si="3"/>
        <v>92.8</v>
      </c>
    </row>
    <row r="59" spans="1:36" ht="17.25" customHeight="1">
      <c r="A59" s="65"/>
      <c r="B59" s="22" t="s">
        <v>33</v>
      </c>
      <c r="C59" s="23" t="s">
        <v>9</v>
      </c>
      <c r="D59" s="24"/>
      <c r="E59" s="25"/>
      <c r="F59" s="24"/>
      <c r="G59" s="25"/>
      <c r="H59" s="24">
        <v>1080</v>
      </c>
      <c r="I59" s="25">
        <v>432</v>
      </c>
      <c r="J59" s="24">
        <v>1080</v>
      </c>
      <c r="K59" s="29">
        <v>540</v>
      </c>
      <c r="L59" s="24"/>
      <c r="M59" s="25"/>
      <c r="N59" s="24">
        <v>1296</v>
      </c>
      <c r="O59" s="25">
        <v>637.2</v>
      </c>
      <c r="P59" s="24">
        <v>1296</v>
      </c>
      <c r="Q59" s="25">
        <v>1296</v>
      </c>
      <c r="R59" s="24">
        <v>1620</v>
      </c>
      <c r="S59" s="28">
        <v>1620</v>
      </c>
      <c r="T59" s="24">
        <v>1836</v>
      </c>
      <c r="U59" s="25">
        <v>1630.8</v>
      </c>
      <c r="V59" s="24">
        <v>1836</v>
      </c>
      <c r="W59" s="25">
        <v>1836</v>
      </c>
      <c r="X59" s="24">
        <v>1620</v>
      </c>
      <c r="Y59" s="25">
        <v>1620</v>
      </c>
      <c r="Z59" s="24">
        <v>1296</v>
      </c>
      <c r="AA59" s="29">
        <v>1036.8</v>
      </c>
      <c r="AB59" s="24">
        <v>1404</v>
      </c>
      <c r="AC59" s="25">
        <v>1404</v>
      </c>
      <c r="AD59" s="24">
        <v>1404</v>
      </c>
      <c r="AE59" s="25">
        <v>1069.2</v>
      </c>
      <c r="AF59" s="24">
        <v>540</v>
      </c>
      <c r="AG59" s="29">
        <v>356.4</v>
      </c>
      <c r="AH59" s="30">
        <f t="shared" si="1"/>
        <v>16308</v>
      </c>
      <c r="AI59" s="31">
        <f t="shared" si="2"/>
        <v>13478.4</v>
      </c>
      <c r="AJ59" s="32">
        <f t="shared" si="3"/>
        <v>82.6</v>
      </c>
    </row>
    <row r="60" spans="1:36" ht="17.25" customHeight="1">
      <c r="A60" s="64" t="s">
        <v>56</v>
      </c>
      <c r="B60" s="22" t="s">
        <v>24</v>
      </c>
      <c r="C60" s="23" t="s">
        <v>9</v>
      </c>
      <c r="D60" s="24"/>
      <c r="E60" s="25"/>
      <c r="F60" s="24"/>
      <c r="G60" s="25"/>
      <c r="H60" s="24">
        <v>280.8</v>
      </c>
      <c r="I60" s="25">
        <v>140.4</v>
      </c>
      <c r="J60" s="24">
        <v>799.2</v>
      </c>
      <c r="K60" s="36">
        <v>486</v>
      </c>
      <c r="L60" s="24"/>
      <c r="M60" s="25"/>
      <c r="N60" s="24">
        <v>799.2</v>
      </c>
      <c r="O60" s="25">
        <v>777.6</v>
      </c>
      <c r="P60" s="24">
        <v>799.2</v>
      </c>
      <c r="Q60" s="25">
        <v>453.6</v>
      </c>
      <c r="R60" s="24">
        <v>799.2</v>
      </c>
      <c r="S60" s="28">
        <v>442.8</v>
      </c>
      <c r="T60" s="24">
        <v>669.6</v>
      </c>
      <c r="U60" s="25">
        <v>226.8</v>
      </c>
      <c r="V60" s="24">
        <v>648</v>
      </c>
      <c r="W60" s="25">
        <v>421.2</v>
      </c>
      <c r="X60" s="24">
        <v>777.6</v>
      </c>
      <c r="Y60" s="25">
        <v>572.4</v>
      </c>
      <c r="Z60" s="24">
        <v>712.8</v>
      </c>
      <c r="AA60" s="29">
        <v>604.8</v>
      </c>
      <c r="AB60" s="24">
        <v>561.6</v>
      </c>
      <c r="AC60" s="25">
        <v>540</v>
      </c>
      <c r="AD60" s="24">
        <v>496.8</v>
      </c>
      <c r="AE60" s="25">
        <v>410.4</v>
      </c>
      <c r="AF60" s="24">
        <v>280.8</v>
      </c>
      <c r="AG60" s="29">
        <v>280.8</v>
      </c>
      <c r="AH60" s="30">
        <f t="shared" si="1"/>
        <v>7624.800000000002</v>
      </c>
      <c r="AI60" s="31">
        <f t="shared" si="2"/>
        <v>5356.8</v>
      </c>
      <c r="AJ60" s="32">
        <f t="shared" si="3"/>
        <v>70.3</v>
      </c>
    </row>
    <row r="61" spans="1:36" ht="17.25" customHeight="1">
      <c r="A61" s="65"/>
      <c r="B61" s="22" t="s">
        <v>17</v>
      </c>
      <c r="C61" s="23" t="s">
        <v>9</v>
      </c>
      <c r="D61" s="24"/>
      <c r="E61" s="25"/>
      <c r="F61" s="24"/>
      <c r="G61" s="25"/>
      <c r="H61" s="24">
        <v>216</v>
      </c>
      <c r="I61" s="25">
        <v>21.6</v>
      </c>
      <c r="J61" s="24">
        <v>540</v>
      </c>
      <c r="K61" s="36">
        <v>399.6</v>
      </c>
      <c r="L61" s="24"/>
      <c r="M61" s="25"/>
      <c r="N61" s="24">
        <v>540</v>
      </c>
      <c r="O61" s="25">
        <v>540</v>
      </c>
      <c r="P61" s="24">
        <v>518.4</v>
      </c>
      <c r="Q61" s="25">
        <v>518.4</v>
      </c>
      <c r="R61" s="24">
        <v>367.2</v>
      </c>
      <c r="S61" s="28">
        <v>367.2</v>
      </c>
      <c r="T61" s="24">
        <v>367.2</v>
      </c>
      <c r="U61" s="25">
        <v>367.2</v>
      </c>
      <c r="V61" s="24">
        <v>367.2</v>
      </c>
      <c r="W61" s="25">
        <v>367.2</v>
      </c>
      <c r="X61" s="24">
        <v>367.2</v>
      </c>
      <c r="Y61" s="25">
        <v>367.2</v>
      </c>
      <c r="Z61" s="24">
        <v>432</v>
      </c>
      <c r="AA61" s="29">
        <v>432</v>
      </c>
      <c r="AB61" s="24">
        <v>345.6</v>
      </c>
      <c r="AC61" s="25">
        <v>345.6</v>
      </c>
      <c r="AD61" s="24">
        <v>345.6</v>
      </c>
      <c r="AE61" s="25">
        <v>345.6</v>
      </c>
      <c r="AF61" s="24">
        <v>259.2</v>
      </c>
      <c r="AG61" s="29">
        <v>259.2</v>
      </c>
      <c r="AH61" s="30">
        <f t="shared" si="1"/>
        <v>4665.599999999999</v>
      </c>
      <c r="AI61" s="31">
        <f t="shared" si="2"/>
        <v>4330.799999999999</v>
      </c>
      <c r="AJ61" s="32">
        <f t="shared" si="3"/>
        <v>92.8</v>
      </c>
    </row>
    <row r="62" spans="1:36" ht="17.25" customHeight="1">
      <c r="A62" s="33" t="s">
        <v>57</v>
      </c>
      <c r="B62" s="22" t="s">
        <v>24</v>
      </c>
      <c r="C62" s="23" t="s">
        <v>8</v>
      </c>
      <c r="D62" s="24"/>
      <c r="E62" s="25"/>
      <c r="F62" s="24"/>
      <c r="G62" s="25"/>
      <c r="H62" s="24">
        <v>626.4</v>
      </c>
      <c r="I62" s="25">
        <v>626.4</v>
      </c>
      <c r="J62" s="24">
        <v>1382.4</v>
      </c>
      <c r="K62" s="29">
        <v>1382.4</v>
      </c>
      <c r="L62" s="24"/>
      <c r="M62" s="25"/>
      <c r="N62" s="24">
        <v>1274.4</v>
      </c>
      <c r="O62" s="25">
        <v>1058.4</v>
      </c>
      <c r="P62" s="24">
        <v>1274.4</v>
      </c>
      <c r="Q62" s="25">
        <v>1036.8</v>
      </c>
      <c r="R62" s="24">
        <v>1620</v>
      </c>
      <c r="S62" s="28">
        <v>1620</v>
      </c>
      <c r="T62" s="24">
        <v>1317.6</v>
      </c>
      <c r="U62" s="25">
        <v>1317.6</v>
      </c>
      <c r="V62" s="24">
        <v>1404</v>
      </c>
      <c r="W62" s="25">
        <v>1404</v>
      </c>
      <c r="X62" s="24">
        <v>1404</v>
      </c>
      <c r="Y62" s="25">
        <v>1404</v>
      </c>
      <c r="Z62" s="24">
        <v>1360.8</v>
      </c>
      <c r="AA62" s="29">
        <v>1360.8</v>
      </c>
      <c r="AB62" s="24">
        <v>1360.8</v>
      </c>
      <c r="AC62" s="25">
        <v>1360.8</v>
      </c>
      <c r="AD62" s="24">
        <v>1036.8</v>
      </c>
      <c r="AE62" s="25">
        <v>1036.8</v>
      </c>
      <c r="AF62" s="24"/>
      <c r="AG62" s="29"/>
      <c r="AH62" s="30">
        <f t="shared" si="1"/>
        <v>14061.599999999999</v>
      </c>
      <c r="AI62" s="31">
        <f t="shared" si="2"/>
        <v>13607.999999999998</v>
      </c>
      <c r="AJ62" s="32">
        <f t="shared" si="3"/>
        <v>96.8</v>
      </c>
    </row>
    <row r="63" spans="1:36" ht="17.25" customHeight="1">
      <c r="A63" s="64" t="s">
        <v>58</v>
      </c>
      <c r="B63" s="22" t="s">
        <v>59</v>
      </c>
      <c r="C63" s="23" t="s">
        <v>9</v>
      </c>
      <c r="D63" s="24"/>
      <c r="E63" s="25"/>
      <c r="F63" s="24"/>
      <c r="G63" s="25"/>
      <c r="H63" s="24"/>
      <c r="I63" s="25"/>
      <c r="J63" s="24"/>
      <c r="K63" s="29"/>
      <c r="L63" s="24"/>
      <c r="M63" s="25"/>
      <c r="N63" s="24">
        <v>324</v>
      </c>
      <c r="O63" s="25">
        <v>324</v>
      </c>
      <c r="P63" s="24">
        <v>324</v>
      </c>
      <c r="Q63" s="25">
        <v>237.6</v>
      </c>
      <c r="R63" s="24">
        <v>324</v>
      </c>
      <c r="S63" s="28">
        <v>313.2</v>
      </c>
      <c r="T63" s="24">
        <v>324</v>
      </c>
      <c r="U63" s="25">
        <v>205.2</v>
      </c>
      <c r="V63" s="24">
        <v>324</v>
      </c>
      <c r="W63" s="25">
        <v>64.8</v>
      </c>
      <c r="X63" s="24">
        <v>324</v>
      </c>
      <c r="Y63" s="25">
        <v>162</v>
      </c>
      <c r="Z63" s="24">
        <v>302.4</v>
      </c>
      <c r="AA63" s="29">
        <v>226.8</v>
      </c>
      <c r="AB63" s="24">
        <v>302.4</v>
      </c>
      <c r="AC63" s="25">
        <v>259.2</v>
      </c>
      <c r="AD63" s="24">
        <v>302.4</v>
      </c>
      <c r="AE63" s="25">
        <v>302.4</v>
      </c>
      <c r="AF63" s="24"/>
      <c r="AG63" s="29"/>
      <c r="AH63" s="30">
        <f t="shared" si="1"/>
        <v>2851.2000000000003</v>
      </c>
      <c r="AI63" s="31">
        <f t="shared" si="2"/>
        <v>2095.2</v>
      </c>
      <c r="AJ63" s="32">
        <f t="shared" si="3"/>
        <v>73.5</v>
      </c>
    </row>
    <row r="64" spans="1:36" ht="17.25" customHeight="1">
      <c r="A64" s="66"/>
      <c r="B64" s="22" t="s">
        <v>24</v>
      </c>
      <c r="C64" s="23" t="s">
        <v>9</v>
      </c>
      <c r="D64" s="24"/>
      <c r="E64" s="25"/>
      <c r="F64" s="24"/>
      <c r="G64" s="25"/>
      <c r="H64" s="24">
        <v>324</v>
      </c>
      <c r="I64" s="25">
        <v>324</v>
      </c>
      <c r="J64" s="24">
        <v>324</v>
      </c>
      <c r="K64" s="29">
        <v>324</v>
      </c>
      <c r="L64" s="24"/>
      <c r="M64" s="25"/>
      <c r="N64" s="24">
        <v>324</v>
      </c>
      <c r="O64" s="25">
        <v>324</v>
      </c>
      <c r="P64" s="24">
        <v>324</v>
      </c>
      <c r="Q64" s="25">
        <v>324</v>
      </c>
      <c r="R64" s="24">
        <v>324</v>
      </c>
      <c r="S64" s="28">
        <v>324</v>
      </c>
      <c r="T64" s="24">
        <v>324</v>
      </c>
      <c r="U64" s="25">
        <v>324</v>
      </c>
      <c r="V64" s="24">
        <v>324</v>
      </c>
      <c r="W64" s="25">
        <v>324</v>
      </c>
      <c r="X64" s="24">
        <v>324</v>
      </c>
      <c r="Y64" s="25">
        <v>324</v>
      </c>
      <c r="Z64" s="24">
        <v>280.8</v>
      </c>
      <c r="AA64" s="29">
        <v>280.8</v>
      </c>
      <c r="AB64" s="24">
        <v>259.2</v>
      </c>
      <c r="AC64" s="25">
        <v>259.2</v>
      </c>
      <c r="AD64" s="24">
        <v>259.2</v>
      </c>
      <c r="AE64" s="25">
        <v>259.2</v>
      </c>
      <c r="AF64" s="24"/>
      <c r="AG64" s="29"/>
      <c r="AH64" s="30">
        <f t="shared" si="1"/>
        <v>3391.2</v>
      </c>
      <c r="AI64" s="31">
        <f t="shared" si="2"/>
        <v>3391.2</v>
      </c>
      <c r="AJ64" s="32">
        <f t="shared" si="3"/>
        <v>100</v>
      </c>
    </row>
    <row r="65" spans="1:36" ht="17.25" customHeight="1">
      <c r="A65" s="65"/>
      <c r="B65" s="22" t="s">
        <v>60</v>
      </c>
      <c r="C65" s="23" t="s">
        <v>9</v>
      </c>
      <c r="D65" s="24"/>
      <c r="E65" s="25"/>
      <c r="F65" s="24"/>
      <c r="G65" s="25"/>
      <c r="H65" s="24"/>
      <c r="I65" s="25"/>
      <c r="J65" s="24"/>
      <c r="K65" s="29"/>
      <c r="L65" s="24">
        <v>388.8</v>
      </c>
      <c r="M65" s="25">
        <v>388.8</v>
      </c>
      <c r="N65" s="24">
        <v>388.8</v>
      </c>
      <c r="O65" s="25">
        <v>378</v>
      </c>
      <c r="P65" s="24">
        <v>388.8</v>
      </c>
      <c r="Q65" s="25">
        <v>216</v>
      </c>
      <c r="R65" s="24">
        <v>388.8</v>
      </c>
      <c r="S65" s="28">
        <v>378</v>
      </c>
      <c r="T65" s="24">
        <v>388.8</v>
      </c>
      <c r="U65" s="25">
        <v>388.8</v>
      </c>
      <c r="V65" s="24">
        <v>388.8</v>
      </c>
      <c r="W65" s="25">
        <v>388.8</v>
      </c>
      <c r="X65" s="24">
        <v>388.8</v>
      </c>
      <c r="Y65" s="25">
        <v>388.8</v>
      </c>
      <c r="Z65" s="24">
        <v>583.2</v>
      </c>
      <c r="AA65" s="29">
        <v>583.2</v>
      </c>
      <c r="AB65" s="24">
        <v>583.2</v>
      </c>
      <c r="AC65" s="25">
        <v>583.2</v>
      </c>
      <c r="AD65" s="24">
        <v>583.2</v>
      </c>
      <c r="AE65" s="25">
        <v>356.4</v>
      </c>
      <c r="AF65" s="24"/>
      <c r="AG65" s="29"/>
      <c r="AH65" s="30">
        <f t="shared" si="1"/>
        <v>4471.2</v>
      </c>
      <c r="AI65" s="31">
        <f t="shared" si="2"/>
        <v>4050.0000000000005</v>
      </c>
      <c r="AJ65" s="32">
        <f t="shared" si="3"/>
        <v>90.6</v>
      </c>
    </row>
    <row r="66" spans="1:36" ht="17.25" customHeight="1">
      <c r="A66" s="64" t="s">
        <v>61</v>
      </c>
      <c r="B66" s="22" t="s">
        <v>24</v>
      </c>
      <c r="C66" s="23" t="s">
        <v>9</v>
      </c>
      <c r="D66" s="24"/>
      <c r="E66" s="25"/>
      <c r="F66" s="24"/>
      <c r="G66" s="25"/>
      <c r="H66" s="24">
        <v>259.2</v>
      </c>
      <c r="I66" s="25">
        <v>259.2</v>
      </c>
      <c r="J66" s="24">
        <v>324</v>
      </c>
      <c r="K66" s="36">
        <v>324</v>
      </c>
      <c r="L66" s="24"/>
      <c r="M66" s="25"/>
      <c r="N66" s="24">
        <v>259.2</v>
      </c>
      <c r="O66" s="25">
        <v>259.2</v>
      </c>
      <c r="P66" s="24">
        <v>259.2</v>
      </c>
      <c r="Q66" s="25">
        <v>259.2</v>
      </c>
      <c r="R66" s="24">
        <v>648</v>
      </c>
      <c r="S66" s="28">
        <v>648</v>
      </c>
      <c r="T66" s="24">
        <v>648</v>
      </c>
      <c r="U66" s="25">
        <v>572.4</v>
      </c>
      <c r="V66" s="24">
        <v>1296</v>
      </c>
      <c r="W66" s="25">
        <v>626.4</v>
      </c>
      <c r="X66" s="24">
        <v>1490.4</v>
      </c>
      <c r="Y66" s="25">
        <v>496.8</v>
      </c>
      <c r="Z66" s="24">
        <v>907.2</v>
      </c>
      <c r="AA66" s="29">
        <v>864</v>
      </c>
      <c r="AB66" s="24">
        <v>648</v>
      </c>
      <c r="AC66" s="25">
        <v>648</v>
      </c>
      <c r="AD66" s="24">
        <v>388.8</v>
      </c>
      <c r="AE66" s="25">
        <v>388.8</v>
      </c>
      <c r="AF66" s="24"/>
      <c r="AG66" s="29"/>
      <c r="AH66" s="30">
        <f t="shared" si="1"/>
        <v>7128</v>
      </c>
      <c r="AI66" s="31">
        <f t="shared" si="2"/>
        <v>5346.000000000001</v>
      </c>
      <c r="AJ66" s="32">
        <f t="shared" si="3"/>
        <v>75</v>
      </c>
    </row>
    <row r="67" spans="1:36" ht="17.25" customHeight="1">
      <c r="A67" s="65"/>
      <c r="B67" s="22" t="s">
        <v>60</v>
      </c>
      <c r="C67" s="23" t="s">
        <v>9</v>
      </c>
      <c r="D67" s="24"/>
      <c r="E67" s="25"/>
      <c r="F67" s="24"/>
      <c r="G67" s="25"/>
      <c r="H67" s="24"/>
      <c r="I67" s="25"/>
      <c r="J67" s="24"/>
      <c r="K67" s="29"/>
      <c r="L67" s="24">
        <v>259.2</v>
      </c>
      <c r="M67" s="25">
        <v>259.2</v>
      </c>
      <c r="N67" s="24">
        <v>259.2</v>
      </c>
      <c r="O67" s="25">
        <v>259.2</v>
      </c>
      <c r="P67" s="24">
        <v>259.2</v>
      </c>
      <c r="Q67" s="25">
        <v>259.2</v>
      </c>
      <c r="R67" s="24">
        <v>648</v>
      </c>
      <c r="S67" s="28">
        <v>442.8</v>
      </c>
      <c r="T67" s="24">
        <v>648</v>
      </c>
      <c r="U67" s="25">
        <v>475.2</v>
      </c>
      <c r="V67" s="24">
        <v>777.6</v>
      </c>
      <c r="W67" s="25">
        <v>464.4</v>
      </c>
      <c r="X67" s="24">
        <v>972</v>
      </c>
      <c r="Y67" s="25">
        <v>658.8</v>
      </c>
      <c r="Z67" s="24">
        <v>259.2</v>
      </c>
      <c r="AA67" s="29">
        <v>259.2</v>
      </c>
      <c r="AB67" s="24">
        <v>259.2</v>
      </c>
      <c r="AC67" s="25">
        <v>259.2</v>
      </c>
      <c r="AD67" s="24">
        <v>259.2</v>
      </c>
      <c r="AE67" s="25">
        <v>259.2</v>
      </c>
      <c r="AF67" s="24"/>
      <c r="AG67" s="29"/>
      <c r="AH67" s="30">
        <f t="shared" si="1"/>
        <v>4600.799999999999</v>
      </c>
      <c r="AI67" s="31">
        <f t="shared" si="2"/>
        <v>3596.3999999999996</v>
      </c>
      <c r="AJ67" s="32">
        <f aca="true" t="shared" si="4" ref="AJ67:AJ84">ROUND(AI67/AH67*100,1)</f>
        <v>78.2</v>
      </c>
    </row>
    <row r="68" spans="1:36" ht="17.25" customHeight="1">
      <c r="A68" s="33" t="s">
        <v>62</v>
      </c>
      <c r="B68" s="35" t="s">
        <v>24</v>
      </c>
      <c r="C68" s="23" t="s">
        <v>9</v>
      </c>
      <c r="D68" s="24">
        <v>3360</v>
      </c>
      <c r="E68" s="25">
        <v>3360</v>
      </c>
      <c r="F68" s="24"/>
      <c r="G68" s="25"/>
      <c r="H68" s="24"/>
      <c r="I68" s="25"/>
      <c r="J68" s="24"/>
      <c r="K68" s="29"/>
      <c r="L68" s="24"/>
      <c r="M68" s="25"/>
      <c r="N68" s="24"/>
      <c r="O68" s="25"/>
      <c r="P68" s="24"/>
      <c r="Q68" s="25"/>
      <c r="R68" s="24"/>
      <c r="S68" s="28"/>
      <c r="T68" s="24"/>
      <c r="U68" s="25"/>
      <c r="V68" s="24"/>
      <c r="W68" s="25"/>
      <c r="X68" s="24"/>
      <c r="Y68" s="25"/>
      <c r="Z68" s="24"/>
      <c r="AA68" s="29"/>
      <c r="AB68" s="24"/>
      <c r="AC68" s="25"/>
      <c r="AD68" s="24"/>
      <c r="AE68" s="25"/>
      <c r="AF68" s="24"/>
      <c r="AG68" s="29"/>
      <c r="AH68" s="30">
        <f aca="true" t="shared" si="5" ref="AH68:AH83">SUMIF($D$5:$AG$5,"上場数量",$D68:$AG68)</f>
        <v>3360</v>
      </c>
      <c r="AI68" s="31">
        <f aca="true" t="shared" si="6" ref="AI68:AI83">SUMIF($D$5:$AG$5,"落札数量",$D68:$AG68)</f>
        <v>3360</v>
      </c>
      <c r="AJ68" s="32">
        <f t="shared" si="4"/>
        <v>100</v>
      </c>
    </row>
    <row r="69" spans="1:36" ht="17.25" customHeight="1">
      <c r="A69" s="64" t="s">
        <v>63</v>
      </c>
      <c r="B69" s="22" t="s">
        <v>24</v>
      </c>
      <c r="C69" s="23" t="s">
        <v>9</v>
      </c>
      <c r="D69" s="24"/>
      <c r="E69" s="25"/>
      <c r="F69" s="24"/>
      <c r="G69" s="25"/>
      <c r="H69" s="24">
        <v>216</v>
      </c>
      <c r="I69" s="25">
        <v>216</v>
      </c>
      <c r="J69" s="24">
        <v>259.2</v>
      </c>
      <c r="K69" s="29">
        <v>259.2</v>
      </c>
      <c r="L69" s="24"/>
      <c r="M69" s="25"/>
      <c r="N69" s="24">
        <v>259.2</v>
      </c>
      <c r="O69" s="25">
        <v>237.6</v>
      </c>
      <c r="P69" s="24">
        <v>259.2</v>
      </c>
      <c r="Q69" s="25">
        <v>216</v>
      </c>
      <c r="R69" s="24"/>
      <c r="S69" s="28"/>
      <c r="T69" s="24"/>
      <c r="U69" s="25"/>
      <c r="V69" s="24"/>
      <c r="W69" s="25"/>
      <c r="X69" s="24"/>
      <c r="Y69" s="25"/>
      <c r="Z69" s="24"/>
      <c r="AA69" s="29"/>
      <c r="AB69" s="24"/>
      <c r="AC69" s="25"/>
      <c r="AD69" s="24"/>
      <c r="AE69" s="25"/>
      <c r="AF69" s="24"/>
      <c r="AG69" s="29"/>
      <c r="AH69" s="30">
        <f t="shared" si="5"/>
        <v>993.5999999999999</v>
      </c>
      <c r="AI69" s="31">
        <f t="shared" si="6"/>
        <v>928.8</v>
      </c>
      <c r="AJ69" s="32">
        <f t="shared" si="4"/>
        <v>93.5</v>
      </c>
    </row>
    <row r="70" spans="1:36" s="37" customFormat="1" ht="17.25" customHeight="1">
      <c r="A70" s="65"/>
      <c r="B70" s="22" t="s">
        <v>60</v>
      </c>
      <c r="C70" s="23" t="s">
        <v>9</v>
      </c>
      <c r="D70" s="24"/>
      <c r="E70" s="25"/>
      <c r="F70" s="24"/>
      <c r="G70" s="25"/>
      <c r="H70" s="24"/>
      <c r="I70" s="25"/>
      <c r="J70" s="24"/>
      <c r="K70" s="29"/>
      <c r="L70" s="24"/>
      <c r="M70" s="25"/>
      <c r="N70" s="24">
        <v>453.6</v>
      </c>
      <c r="O70" s="25">
        <v>248.4</v>
      </c>
      <c r="P70" s="24">
        <v>453.6</v>
      </c>
      <c r="Q70" s="25">
        <v>432</v>
      </c>
      <c r="R70" s="24">
        <v>518.4</v>
      </c>
      <c r="S70" s="28">
        <v>518.4</v>
      </c>
      <c r="T70" s="24">
        <v>518.4</v>
      </c>
      <c r="U70" s="25">
        <v>518.4</v>
      </c>
      <c r="V70" s="24">
        <v>518.4</v>
      </c>
      <c r="W70" s="25">
        <v>518.4</v>
      </c>
      <c r="X70" s="24">
        <v>453.6</v>
      </c>
      <c r="Y70" s="25">
        <v>453.6</v>
      </c>
      <c r="Z70" s="24">
        <v>518.4</v>
      </c>
      <c r="AA70" s="29">
        <v>345.6</v>
      </c>
      <c r="AB70" s="24">
        <v>475.2</v>
      </c>
      <c r="AC70" s="25">
        <v>313.2</v>
      </c>
      <c r="AD70" s="24">
        <v>453.6</v>
      </c>
      <c r="AE70" s="25">
        <v>237.6</v>
      </c>
      <c r="AF70" s="24"/>
      <c r="AG70" s="29"/>
      <c r="AH70" s="30">
        <f t="shared" si="5"/>
        <v>4363.2</v>
      </c>
      <c r="AI70" s="31">
        <f t="shared" si="6"/>
        <v>3585.5999999999995</v>
      </c>
      <c r="AJ70" s="32">
        <f t="shared" si="4"/>
        <v>82.2</v>
      </c>
    </row>
    <row r="71" spans="1:36" s="37" customFormat="1" ht="17.25" customHeight="1">
      <c r="A71" s="33" t="s">
        <v>64</v>
      </c>
      <c r="B71" s="22" t="s">
        <v>24</v>
      </c>
      <c r="C71" s="23" t="s">
        <v>9</v>
      </c>
      <c r="D71" s="24">
        <v>2505.6</v>
      </c>
      <c r="E71" s="25">
        <v>2397.6</v>
      </c>
      <c r="F71" s="24"/>
      <c r="G71" s="25"/>
      <c r="H71" s="24"/>
      <c r="I71" s="25"/>
      <c r="J71" s="24"/>
      <c r="K71" s="29"/>
      <c r="L71" s="24"/>
      <c r="M71" s="25"/>
      <c r="N71" s="24"/>
      <c r="O71" s="25"/>
      <c r="P71" s="24"/>
      <c r="Q71" s="25"/>
      <c r="R71" s="24"/>
      <c r="S71" s="28"/>
      <c r="T71" s="24"/>
      <c r="U71" s="25"/>
      <c r="V71" s="24"/>
      <c r="W71" s="25"/>
      <c r="X71" s="24"/>
      <c r="Y71" s="25"/>
      <c r="Z71" s="24"/>
      <c r="AA71" s="29"/>
      <c r="AB71" s="24"/>
      <c r="AC71" s="25"/>
      <c r="AD71" s="24"/>
      <c r="AE71" s="25"/>
      <c r="AF71" s="24"/>
      <c r="AG71" s="29"/>
      <c r="AH71" s="30">
        <f t="shared" si="5"/>
        <v>2505.6</v>
      </c>
      <c r="AI71" s="31">
        <f t="shared" si="6"/>
        <v>2397.6</v>
      </c>
      <c r="AJ71" s="32">
        <f t="shared" si="4"/>
        <v>95.7</v>
      </c>
    </row>
    <row r="72" spans="1:36" ht="17.25" customHeight="1">
      <c r="A72" s="64" t="s">
        <v>65</v>
      </c>
      <c r="B72" s="22" t="s">
        <v>60</v>
      </c>
      <c r="C72" s="23" t="s">
        <v>9</v>
      </c>
      <c r="D72" s="24"/>
      <c r="E72" s="25"/>
      <c r="F72" s="24"/>
      <c r="G72" s="25"/>
      <c r="H72" s="24"/>
      <c r="I72" s="25"/>
      <c r="J72" s="24"/>
      <c r="K72" s="29"/>
      <c r="L72" s="24"/>
      <c r="M72" s="25"/>
      <c r="N72" s="24">
        <v>1620</v>
      </c>
      <c r="O72" s="25">
        <v>1188</v>
      </c>
      <c r="P72" s="24">
        <v>1944</v>
      </c>
      <c r="Q72" s="25">
        <v>1177.2</v>
      </c>
      <c r="R72" s="24">
        <v>1728</v>
      </c>
      <c r="S72" s="28">
        <v>1728</v>
      </c>
      <c r="T72" s="24">
        <v>1814.4</v>
      </c>
      <c r="U72" s="25">
        <v>1814.4</v>
      </c>
      <c r="V72" s="24">
        <v>1814.4</v>
      </c>
      <c r="W72" s="25">
        <v>1663.2</v>
      </c>
      <c r="X72" s="24">
        <v>1684.8</v>
      </c>
      <c r="Y72" s="25">
        <v>1512</v>
      </c>
      <c r="Z72" s="24">
        <v>1490.4</v>
      </c>
      <c r="AA72" s="29">
        <v>1490.4</v>
      </c>
      <c r="AB72" s="24">
        <v>1490.4</v>
      </c>
      <c r="AC72" s="25">
        <v>1490.4</v>
      </c>
      <c r="AD72" s="24">
        <v>1360.8</v>
      </c>
      <c r="AE72" s="25">
        <v>885.6</v>
      </c>
      <c r="AF72" s="24"/>
      <c r="AG72" s="29"/>
      <c r="AH72" s="30">
        <f t="shared" si="5"/>
        <v>14947.199999999997</v>
      </c>
      <c r="AI72" s="31">
        <f t="shared" si="6"/>
        <v>12949.199999999999</v>
      </c>
      <c r="AJ72" s="32">
        <f t="shared" si="4"/>
        <v>86.6</v>
      </c>
    </row>
    <row r="73" spans="1:36" ht="17.25" customHeight="1">
      <c r="A73" s="65"/>
      <c r="B73" s="22" t="s">
        <v>66</v>
      </c>
      <c r="C73" s="23" t="s">
        <v>9</v>
      </c>
      <c r="D73" s="24"/>
      <c r="E73" s="25"/>
      <c r="F73" s="24"/>
      <c r="G73" s="25"/>
      <c r="H73" s="24"/>
      <c r="I73" s="25"/>
      <c r="J73" s="24"/>
      <c r="K73" s="29"/>
      <c r="L73" s="24"/>
      <c r="M73" s="25"/>
      <c r="N73" s="24">
        <v>216</v>
      </c>
      <c r="O73" s="25">
        <v>216</v>
      </c>
      <c r="P73" s="24">
        <v>216</v>
      </c>
      <c r="Q73" s="25">
        <v>216</v>
      </c>
      <c r="R73" s="24">
        <v>216</v>
      </c>
      <c r="S73" s="28">
        <v>216</v>
      </c>
      <c r="T73" s="24">
        <v>216</v>
      </c>
      <c r="U73" s="25">
        <v>216</v>
      </c>
      <c r="V73" s="24">
        <v>216</v>
      </c>
      <c r="W73" s="25">
        <v>216</v>
      </c>
      <c r="X73" s="24">
        <v>216</v>
      </c>
      <c r="Y73" s="25">
        <v>216</v>
      </c>
      <c r="Z73" s="24">
        <v>216</v>
      </c>
      <c r="AA73" s="29">
        <v>216</v>
      </c>
      <c r="AB73" s="24">
        <v>216</v>
      </c>
      <c r="AC73" s="25">
        <v>216</v>
      </c>
      <c r="AD73" s="24">
        <v>216</v>
      </c>
      <c r="AE73" s="25">
        <v>216</v>
      </c>
      <c r="AF73" s="24"/>
      <c r="AG73" s="29"/>
      <c r="AH73" s="30">
        <f t="shared" si="5"/>
        <v>1944</v>
      </c>
      <c r="AI73" s="31">
        <f t="shared" si="6"/>
        <v>1944</v>
      </c>
      <c r="AJ73" s="32">
        <f t="shared" si="4"/>
        <v>100</v>
      </c>
    </row>
    <row r="74" spans="1:36" ht="17.25" customHeight="1">
      <c r="A74" s="33" t="s">
        <v>67</v>
      </c>
      <c r="B74" s="22" t="s">
        <v>60</v>
      </c>
      <c r="C74" s="23" t="s">
        <v>9</v>
      </c>
      <c r="D74" s="24"/>
      <c r="E74" s="25"/>
      <c r="F74" s="24"/>
      <c r="G74" s="25"/>
      <c r="H74" s="24"/>
      <c r="I74" s="25"/>
      <c r="J74" s="24"/>
      <c r="K74" s="29"/>
      <c r="L74" s="24">
        <v>460.8</v>
      </c>
      <c r="M74" s="25">
        <v>412.8</v>
      </c>
      <c r="N74" s="24">
        <v>825.6</v>
      </c>
      <c r="O74" s="25">
        <v>576</v>
      </c>
      <c r="P74" s="24">
        <v>1017.6</v>
      </c>
      <c r="Q74" s="25">
        <v>1017.6</v>
      </c>
      <c r="R74" s="24">
        <v>1555.2</v>
      </c>
      <c r="S74" s="28">
        <v>729.6</v>
      </c>
      <c r="T74" s="24">
        <v>1804.8</v>
      </c>
      <c r="U74" s="25">
        <v>1190.4</v>
      </c>
      <c r="V74" s="24">
        <v>1612.8</v>
      </c>
      <c r="W74" s="25">
        <v>1036.8</v>
      </c>
      <c r="X74" s="24">
        <v>1152</v>
      </c>
      <c r="Y74" s="25">
        <v>1075.2</v>
      </c>
      <c r="Z74" s="24">
        <v>1171.2</v>
      </c>
      <c r="AA74" s="29">
        <v>1104</v>
      </c>
      <c r="AB74" s="24">
        <v>710.4</v>
      </c>
      <c r="AC74" s="25">
        <v>710.4</v>
      </c>
      <c r="AD74" s="24">
        <v>768</v>
      </c>
      <c r="AE74" s="25">
        <v>768</v>
      </c>
      <c r="AF74" s="24"/>
      <c r="AG74" s="29"/>
      <c r="AH74" s="30">
        <f t="shared" si="5"/>
        <v>11078.4</v>
      </c>
      <c r="AI74" s="31">
        <f t="shared" si="6"/>
        <v>8620.8</v>
      </c>
      <c r="AJ74" s="32">
        <f t="shared" si="4"/>
        <v>77.8</v>
      </c>
    </row>
    <row r="75" spans="1:36" ht="17.25" customHeight="1">
      <c r="A75" s="64" t="s">
        <v>68</v>
      </c>
      <c r="B75" s="22" t="s">
        <v>24</v>
      </c>
      <c r="C75" s="23" t="s">
        <v>9</v>
      </c>
      <c r="D75" s="24">
        <v>480</v>
      </c>
      <c r="E75" s="25">
        <v>480</v>
      </c>
      <c r="F75" s="24"/>
      <c r="G75" s="25"/>
      <c r="H75" s="24"/>
      <c r="I75" s="25"/>
      <c r="J75" s="24"/>
      <c r="K75" s="29"/>
      <c r="L75" s="24"/>
      <c r="M75" s="25"/>
      <c r="N75" s="24"/>
      <c r="O75" s="25"/>
      <c r="P75" s="24"/>
      <c r="Q75" s="25"/>
      <c r="R75" s="24"/>
      <c r="S75" s="28"/>
      <c r="T75" s="24"/>
      <c r="U75" s="25"/>
      <c r="V75" s="24"/>
      <c r="W75" s="25"/>
      <c r="X75" s="24"/>
      <c r="Y75" s="25"/>
      <c r="Z75" s="24"/>
      <c r="AA75" s="29"/>
      <c r="AB75" s="24"/>
      <c r="AC75" s="25"/>
      <c r="AD75" s="24"/>
      <c r="AE75" s="25"/>
      <c r="AF75" s="24"/>
      <c r="AG75" s="29"/>
      <c r="AH75" s="30">
        <f t="shared" si="5"/>
        <v>480</v>
      </c>
      <c r="AI75" s="31">
        <f t="shared" si="6"/>
        <v>480</v>
      </c>
      <c r="AJ75" s="32">
        <f t="shared" si="4"/>
        <v>100</v>
      </c>
    </row>
    <row r="76" spans="1:36" ht="17.25" customHeight="1">
      <c r="A76" s="66"/>
      <c r="B76" s="35" t="s">
        <v>24</v>
      </c>
      <c r="C76" s="23" t="s">
        <v>69</v>
      </c>
      <c r="D76" s="24"/>
      <c r="E76" s="25"/>
      <c r="F76" s="24"/>
      <c r="G76" s="25"/>
      <c r="H76" s="24">
        <v>367.2</v>
      </c>
      <c r="I76" s="25">
        <v>367.2</v>
      </c>
      <c r="J76" s="24">
        <v>428.4</v>
      </c>
      <c r="K76" s="29">
        <v>428.4</v>
      </c>
      <c r="L76" s="24"/>
      <c r="M76" s="25"/>
      <c r="N76" s="24">
        <v>428.4</v>
      </c>
      <c r="O76" s="25">
        <v>428.4</v>
      </c>
      <c r="P76" s="24">
        <v>428.4</v>
      </c>
      <c r="Q76" s="25">
        <v>428.4</v>
      </c>
      <c r="R76" s="24">
        <v>428.4</v>
      </c>
      <c r="S76" s="28">
        <v>428.4</v>
      </c>
      <c r="T76" s="24">
        <v>428.4</v>
      </c>
      <c r="U76" s="25">
        <v>428.4</v>
      </c>
      <c r="V76" s="24">
        <v>428.4</v>
      </c>
      <c r="W76" s="25">
        <v>428.4</v>
      </c>
      <c r="X76" s="24">
        <v>428.4</v>
      </c>
      <c r="Y76" s="25">
        <v>428.4</v>
      </c>
      <c r="Z76" s="24">
        <v>367.2</v>
      </c>
      <c r="AA76" s="29">
        <v>367.2</v>
      </c>
      <c r="AB76" s="24">
        <v>367.2</v>
      </c>
      <c r="AC76" s="25">
        <v>367.2</v>
      </c>
      <c r="AD76" s="24">
        <v>367.2</v>
      </c>
      <c r="AE76" s="25">
        <v>367.2</v>
      </c>
      <c r="AF76" s="24"/>
      <c r="AG76" s="29"/>
      <c r="AH76" s="30">
        <f t="shared" si="5"/>
        <v>4467.6</v>
      </c>
      <c r="AI76" s="31">
        <f t="shared" si="6"/>
        <v>4467.6</v>
      </c>
      <c r="AJ76" s="32">
        <f t="shared" si="4"/>
        <v>100</v>
      </c>
    </row>
    <row r="77" spans="1:36" ht="17.25" customHeight="1">
      <c r="A77" s="66"/>
      <c r="B77" s="35" t="s">
        <v>60</v>
      </c>
      <c r="C77" s="23" t="s">
        <v>9</v>
      </c>
      <c r="D77" s="24"/>
      <c r="E77" s="25"/>
      <c r="F77" s="24"/>
      <c r="G77" s="25"/>
      <c r="H77" s="24"/>
      <c r="I77" s="25"/>
      <c r="J77" s="24"/>
      <c r="K77" s="29"/>
      <c r="L77" s="24">
        <v>510</v>
      </c>
      <c r="M77" s="25">
        <v>510</v>
      </c>
      <c r="N77" s="24">
        <v>877.2</v>
      </c>
      <c r="O77" s="25">
        <v>877.2</v>
      </c>
      <c r="P77" s="24">
        <v>612</v>
      </c>
      <c r="Q77" s="25">
        <v>612</v>
      </c>
      <c r="R77" s="25">
        <v>612</v>
      </c>
      <c r="S77" s="29">
        <v>612</v>
      </c>
      <c r="T77" s="24">
        <v>775.2</v>
      </c>
      <c r="U77" s="25">
        <v>775.2</v>
      </c>
      <c r="V77" s="24">
        <v>877.2</v>
      </c>
      <c r="W77" s="25">
        <v>877.2</v>
      </c>
      <c r="X77" s="24">
        <v>877.2</v>
      </c>
      <c r="Y77" s="25">
        <v>877.2</v>
      </c>
      <c r="Z77" s="24">
        <v>979.2</v>
      </c>
      <c r="AA77" s="29">
        <v>979.2</v>
      </c>
      <c r="AB77" s="24">
        <v>999.6</v>
      </c>
      <c r="AC77" s="25">
        <v>999.6</v>
      </c>
      <c r="AD77" s="24">
        <v>999.6</v>
      </c>
      <c r="AE77" s="25">
        <v>999.6</v>
      </c>
      <c r="AF77" s="24"/>
      <c r="AG77" s="29"/>
      <c r="AH77" s="30">
        <f t="shared" si="5"/>
        <v>8119.2</v>
      </c>
      <c r="AI77" s="31">
        <f t="shared" si="6"/>
        <v>8119.2</v>
      </c>
      <c r="AJ77" s="32">
        <f t="shared" si="4"/>
        <v>100</v>
      </c>
    </row>
    <row r="78" spans="1:36" ht="17.25" customHeight="1">
      <c r="A78" s="65"/>
      <c r="B78" s="35" t="s">
        <v>70</v>
      </c>
      <c r="C78" s="23" t="s">
        <v>9</v>
      </c>
      <c r="D78" s="24"/>
      <c r="E78" s="25"/>
      <c r="F78" s="24"/>
      <c r="G78" s="25"/>
      <c r="H78" s="24"/>
      <c r="I78" s="25"/>
      <c r="J78" s="24"/>
      <c r="K78" s="29"/>
      <c r="L78" s="24">
        <v>244.8</v>
      </c>
      <c r="M78" s="25">
        <v>244.8</v>
      </c>
      <c r="N78" s="24">
        <v>469.2</v>
      </c>
      <c r="O78" s="25">
        <v>469.2</v>
      </c>
      <c r="P78" s="24">
        <v>408</v>
      </c>
      <c r="Q78" s="25">
        <v>408</v>
      </c>
      <c r="R78" s="25">
        <v>408</v>
      </c>
      <c r="S78" s="29">
        <v>408</v>
      </c>
      <c r="T78" s="24">
        <v>469.2</v>
      </c>
      <c r="U78" s="25">
        <v>469.2</v>
      </c>
      <c r="V78" s="24">
        <v>469.2</v>
      </c>
      <c r="W78" s="25">
        <v>469.2</v>
      </c>
      <c r="X78" s="24">
        <v>469.2</v>
      </c>
      <c r="Y78" s="25">
        <v>469.2</v>
      </c>
      <c r="Z78" s="24">
        <v>367.2</v>
      </c>
      <c r="AA78" s="29">
        <v>367.2</v>
      </c>
      <c r="AB78" s="24">
        <v>367.2</v>
      </c>
      <c r="AC78" s="25">
        <v>367.2</v>
      </c>
      <c r="AD78" s="24">
        <v>387.6</v>
      </c>
      <c r="AE78" s="25">
        <v>387.6</v>
      </c>
      <c r="AF78" s="24"/>
      <c r="AG78" s="29"/>
      <c r="AH78" s="30">
        <f t="shared" si="5"/>
        <v>4059.5999999999995</v>
      </c>
      <c r="AI78" s="31">
        <f t="shared" si="6"/>
        <v>4059.5999999999995</v>
      </c>
      <c r="AJ78" s="32">
        <f t="shared" si="4"/>
        <v>100</v>
      </c>
    </row>
    <row r="79" spans="1:36" ht="17.25" customHeight="1">
      <c r="A79" s="33" t="s">
        <v>71</v>
      </c>
      <c r="B79" s="35" t="s">
        <v>60</v>
      </c>
      <c r="C79" s="23" t="s">
        <v>9</v>
      </c>
      <c r="D79" s="24"/>
      <c r="E79" s="25"/>
      <c r="F79" s="24"/>
      <c r="G79" s="25"/>
      <c r="H79" s="24"/>
      <c r="I79" s="25"/>
      <c r="J79" s="24"/>
      <c r="K79" s="29"/>
      <c r="L79" s="24"/>
      <c r="M79" s="25"/>
      <c r="N79" s="24">
        <v>710.4</v>
      </c>
      <c r="O79" s="25">
        <v>710.4</v>
      </c>
      <c r="P79" s="24">
        <v>710.4</v>
      </c>
      <c r="Q79" s="25">
        <v>585.6</v>
      </c>
      <c r="R79" s="25">
        <v>844.8</v>
      </c>
      <c r="S79" s="29">
        <v>844.8</v>
      </c>
      <c r="T79" s="24">
        <v>787.2</v>
      </c>
      <c r="U79" s="25">
        <v>787.2</v>
      </c>
      <c r="V79" s="24">
        <v>787.2</v>
      </c>
      <c r="W79" s="25">
        <v>595.2</v>
      </c>
      <c r="X79" s="24">
        <v>1132.8</v>
      </c>
      <c r="Y79" s="25">
        <v>1094.4</v>
      </c>
      <c r="Z79" s="24">
        <v>921.6</v>
      </c>
      <c r="AA79" s="29">
        <v>921.6</v>
      </c>
      <c r="AB79" s="24">
        <v>921.6</v>
      </c>
      <c r="AC79" s="25">
        <v>902.4</v>
      </c>
      <c r="AD79" s="24">
        <v>211.2</v>
      </c>
      <c r="AE79" s="25">
        <v>211.2</v>
      </c>
      <c r="AF79" s="24"/>
      <c r="AG79" s="29"/>
      <c r="AH79" s="30">
        <f t="shared" si="5"/>
        <v>7027.200000000001</v>
      </c>
      <c r="AI79" s="31">
        <f t="shared" si="6"/>
        <v>6652.8</v>
      </c>
      <c r="AJ79" s="32">
        <f t="shared" si="4"/>
        <v>94.7</v>
      </c>
    </row>
    <row r="80" spans="1:36" ht="17.25" customHeight="1">
      <c r="A80" s="64" t="s">
        <v>72</v>
      </c>
      <c r="B80" s="35" t="s">
        <v>24</v>
      </c>
      <c r="C80" s="23" t="s">
        <v>9</v>
      </c>
      <c r="D80" s="24">
        <v>1920</v>
      </c>
      <c r="E80" s="25">
        <v>1209.6</v>
      </c>
      <c r="F80" s="24"/>
      <c r="G80" s="25"/>
      <c r="H80" s="24"/>
      <c r="I80" s="25"/>
      <c r="J80" s="24"/>
      <c r="K80" s="29"/>
      <c r="L80" s="24"/>
      <c r="M80" s="25"/>
      <c r="N80" s="24"/>
      <c r="O80" s="25"/>
      <c r="P80" s="24"/>
      <c r="Q80" s="25"/>
      <c r="R80" s="25"/>
      <c r="S80" s="29"/>
      <c r="T80" s="24"/>
      <c r="U80" s="25"/>
      <c r="V80" s="24"/>
      <c r="W80" s="25"/>
      <c r="X80" s="24"/>
      <c r="Y80" s="25"/>
      <c r="Z80" s="24"/>
      <c r="AA80" s="29"/>
      <c r="AB80" s="24"/>
      <c r="AC80" s="25"/>
      <c r="AD80" s="24"/>
      <c r="AE80" s="25"/>
      <c r="AF80" s="24"/>
      <c r="AG80" s="29"/>
      <c r="AH80" s="30">
        <f t="shared" si="5"/>
        <v>1920</v>
      </c>
      <c r="AI80" s="31">
        <f t="shared" si="6"/>
        <v>1209.6</v>
      </c>
      <c r="AJ80" s="32">
        <f t="shared" si="4"/>
        <v>63</v>
      </c>
    </row>
    <row r="81" spans="1:36" ht="17.25" customHeight="1">
      <c r="A81" s="65"/>
      <c r="B81" s="35" t="s">
        <v>60</v>
      </c>
      <c r="C81" s="23" t="s">
        <v>9</v>
      </c>
      <c r="D81" s="24"/>
      <c r="E81" s="25"/>
      <c r="F81" s="24"/>
      <c r="G81" s="25"/>
      <c r="H81" s="24"/>
      <c r="I81" s="25"/>
      <c r="J81" s="24">
        <v>384</v>
      </c>
      <c r="K81" s="29">
        <v>249.6</v>
      </c>
      <c r="L81" s="24"/>
      <c r="M81" s="25"/>
      <c r="N81" s="24">
        <v>345.6</v>
      </c>
      <c r="O81" s="25">
        <v>192</v>
      </c>
      <c r="P81" s="24">
        <v>403.2</v>
      </c>
      <c r="Q81" s="25">
        <v>144</v>
      </c>
      <c r="R81" s="25">
        <v>345.6</v>
      </c>
      <c r="S81" s="29">
        <v>144</v>
      </c>
      <c r="T81" s="24">
        <v>230.4</v>
      </c>
      <c r="U81" s="25">
        <v>96</v>
      </c>
      <c r="V81" s="24">
        <v>345.6</v>
      </c>
      <c r="W81" s="25">
        <v>115.2</v>
      </c>
      <c r="X81" s="24">
        <v>403.2</v>
      </c>
      <c r="Y81" s="25">
        <v>201.6</v>
      </c>
      <c r="Z81" s="24">
        <v>345.6</v>
      </c>
      <c r="AA81" s="29">
        <v>105.6</v>
      </c>
      <c r="AB81" s="24"/>
      <c r="AC81" s="25"/>
      <c r="AD81" s="24">
        <v>633.6</v>
      </c>
      <c r="AE81" s="25">
        <v>230.4</v>
      </c>
      <c r="AF81" s="24"/>
      <c r="AG81" s="29"/>
      <c r="AH81" s="30">
        <f t="shared" si="5"/>
        <v>3436.7999999999997</v>
      </c>
      <c r="AI81" s="31">
        <f t="shared" si="6"/>
        <v>1478.4</v>
      </c>
      <c r="AJ81" s="32">
        <f t="shared" si="4"/>
        <v>43</v>
      </c>
    </row>
    <row r="82" spans="1:36" ht="17.25" customHeight="1">
      <c r="A82" s="64" t="s">
        <v>89</v>
      </c>
      <c r="B82" s="35" t="s">
        <v>90</v>
      </c>
      <c r="C82" s="23" t="s">
        <v>9</v>
      </c>
      <c r="D82" s="24">
        <v>540</v>
      </c>
      <c r="E82" s="25">
        <v>540</v>
      </c>
      <c r="F82" s="24"/>
      <c r="G82" s="25"/>
      <c r="H82" s="24"/>
      <c r="I82" s="25"/>
      <c r="J82" s="24"/>
      <c r="K82" s="29"/>
      <c r="L82" s="24"/>
      <c r="M82" s="25"/>
      <c r="N82" s="24"/>
      <c r="O82" s="25"/>
      <c r="P82" s="24"/>
      <c r="Q82" s="25"/>
      <c r="R82" s="25"/>
      <c r="S82" s="29"/>
      <c r="T82" s="24"/>
      <c r="U82" s="25"/>
      <c r="V82" s="24"/>
      <c r="W82" s="25"/>
      <c r="X82" s="24"/>
      <c r="Y82" s="25"/>
      <c r="Z82" s="24"/>
      <c r="AA82" s="29"/>
      <c r="AB82" s="24"/>
      <c r="AC82" s="25"/>
      <c r="AD82" s="24"/>
      <c r="AE82" s="25"/>
      <c r="AF82" s="24"/>
      <c r="AG82" s="29"/>
      <c r="AH82" s="30">
        <f t="shared" si="5"/>
        <v>540</v>
      </c>
      <c r="AI82" s="31">
        <f t="shared" si="6"/>
        <v>540</v>
      </c>
      <c r="AJ82" s="32">
        <f t="shared" si="4"/>
        <v>100</v>
      </c>
    </row>
    <row r="83" spans="1:36" ht="17.25" customHeight="1" thickBot="1">
      <c r="A83" s="38"/>
      <c r="B83" s="39" t="s">
        <v>91</v>
      </c>
      <c r="C83" s="40" t="s">
        <v>92</v>
      </c>
      <c r="D83" s="41"/>
      <c r="E83" s="42"/>
      <c r="F83" s="41"/>
      <c r="G83" s="42"/>
      <c r="H83" s="41"/>
      <c r="I83" s="42"/>
      <c r="J83" s="41"/>
      <c r="K83" s="43"/>
      <c r="L83" s="41"/>
      <c r="M83" s="42"/>
      <c r="N83" s="41"/>
      <c r="O83" s="42"/>
      <c r="P83" s="41">
        <v>756</v>
      </c>
      <c r="Q83" s="42">
        <v>540</v>
      </c>
      <c r="R83" s="42">
        <v>756</v>
      </c>
      <c r="S83" s="43">
        <v>518.4</v>
      </c>
      <c r="T83" s="41">
        <v>756</v>
      </c>
      <c r="U83" s="42">
        <v>529.2</v>
      </c>
      <c r="V83" s="41">
        <v>756</v>
      </c>
      <c r="W83" s="42">
        <v>637.2</v>
      </c>
      <c r="X83" s="41">
        <v>756</v>
      </c>
      <c r="Y83" s="42">
        <v>518.4</v>
      </c>
      <c r="Z83" s="41"/>
      <c r="AA83" s="43"/>
      <c r="AB83" s="41">
        <v>712.8</v>
      </c>
      <c r="AC83" s="42">
        <v>248.4</v>
      </c>
      <c r="AD83" s="41"/>
      <c r="AE83" s="42"/>
      <c r="AF83" s="41"/>
      <c r="AG83" s="43"/>
      <c r="AH83" s="44">
        <f t="shared" si="5"/>
        <v>4492.8</v>
      </c>
      <c r="AI83" s="45">
        <f t="shared" si="6"/>
        <v>2991.6000000000004</v>
      </c>
      <c r="AJ83" s="46">
        <f t="shared" si="4"/>
        <v>66.6</v>
      </c>
    </row>
    <row r="84" spans="1:36" ht="17.25" customHeight="1" thickBot="1" thickTop="1">
      <c r="A84" s="47" t="s">
        <v>73</v>
      </c>
      <c r="B84" s="48"/>
      <c r="C84" s="49"/>
      <c r="D84" s="50">
        <f aca="true" t="shared" si="7" ref="D84:AI84">SUM(D6:D83)</f>
        <v>8805.6</v>
      </c>
      <c r="E84" s="51">
        <f t="shared" si="7"/>
        <v>7987.200000000001</v>
      </c>
      <c r="F84" s="50">
        <f t="shared" si="7"/>
        <v>14748.000000000002</v>
      </c>
      <c r="G84" s="51">
        <f t="shared" si="7"/>
        <v>12858.000000000002</v>
      </c>
      <c r="H84" s="50">
        <f t="shared" si="7"/>
        <v>17798.4</v>
      </c>
      <c r="I84" s="51">
        <f t="shared" si="7"/>
        <v>11329.199999999999</v>
      </c>
      <c r="J84" s="50">
        <f t="shared" si="7"/>
        <v>94376.39999999997</v>
      </c>
      <c r="K84" s="52">
        <f t="shared" si="7"/>
        <v>84148.2</v>
      </c>
      <c r="L84" s="50">
        <f t="shared" si="7"/>
        <v>8710.8</v>
      </c>
      <c r="M84" s="51">
        <f t="shared" si="7"/>
        <v>6438</v>
      </c>
      <c r="N84" s="50">
        <f t="shared" si="7"/>
        <v>117548.4</v>
      </c>
      <c r="O84" s="51">
        <f t="shared" si="7"/>
        <v>100322.39999999998</v>
      </c>
      <c r="P84" s="50">
        <f t="shared" si="7"/>
        <v>111122.39999999995</v>
      </c>
      <c r="Q84" s="51">
        <f t="shared" si="7"/>
        <v>90466.20000000001</v>
      </c>
      <c r="R84" s="51">
        <f t="shared" si="7"/>
        <v>106257.59999999996</v>
      </c>
      <c r="S84" s="52">
        <f t="shared" si="7"/>
        <v>99733.2</v>
      </c>
      <c r="T84" s="50">
        <f t="shared" si="7"/>
        <v>110327.99999999999</v>
      </c>
      <c r="U84" s="51">
        <f t="shared" si="7"/>
        <v>105684.59999999998</v>
      </c>
      <c r="V84" s="50">
        <f t="shared" si="7"/>
        <v>113524.79999999999</v>
      </c>
      <c r="W84" s="51">
        <f t="shared" si="7"/>
        <v>108163.19999999998</v>
      </c>
      <c r="X84" s="50">
        <f t="shared" si="7"/>
        <v>98924.4</v>
      </c>
      <c r="Y84" s="51">
        <f t="shared" si="7"/>
        <v>95461.79999999999</v>
      </c>
      <c r="Z84" s="50">
        <f>SUM(Z6:Z83)</f>
        <v>89708.39999999998</v>
      </c>
      <c r="AA84" s="52">
        <f>SUM(AA6:AA83)</f>
        <v>88144.79999999999</v>
      </c>
      <c r="AB84" s="50">
        <f>SUM(AB6:AB83)</f>
        <v>97067.99999999999</v>
      </c>
      <c r="AC84" s="51">
        <f>SUM(AC6:AC83)</f>
        <v>94769.39999999994</v>
      </c>
      <c r="AD84" s="50">
        <f t="shared" si="7"/>
        <v>92968.80000000002</v>
      </c>
      <c r="AE84" s="51">
        <f t="shared" si="7"/>
        <v>65158.79999999999</v>
      </c>
      <c r="AF84" s="50">
        <f t="shared" si="7"/>
        <v>6955.200000000001</v>
      </c>
      <c r="AG84" s="52">
        <f t="shared" si="7"/>
        <v>6405.599999999999</v>
      </c>
      <c r="AH84" s="53">
        <f t="shared" si="7"/>
        <v>1088845.2</v>
      </c>
      <c r="AI84" s="54">
        <f t="shared" si="7"/>
        <v>977070.6000000002</v>
      </c>
      <c r="AJ84" s="68">
        <f t="shared" si="4"/>
        <v>89.7</v>
      </c>
    </row>
    <row r="85" spans="1:36" ht="17.25" customHeight="1" thickBot="1">
      <c r="A85" s="55" t="s">
        <v>74</v>
      </c>
      <c r="B85" s="56"/>
      <c r="C85" s="57"/>
      <c r="D85" s="58">
        <f>COUNTIF(D6:D83,"&gt;0")</f>
        <v>5</v>
      </c>
      <c r="E85" s="59"/>
      <c r="F85" s="58">
        <f>COUNTIF(F6:F83,"&gt;0")</f>
        <v>9</v>
      </c>
      <c r="G85" s="59"/>
      <c r="H85" s="58">
        <f>COUNTIF(H6:H83,"&gt;0")</f>
        <v>17</v>
      </c>
      <c r="I85" s="59"/>
      <c r="J85" s="58">
        <f>COUNTIF(J6:J83,"&gt;0")</f>
        <v>48</v>
      </c>
      <c r="K85" s="60"/>
      <c r="L85" s="58">
        <f>COUNTIF(L6:L83,"&gt;0")</f>
        <v>15</v>
      </c>
      <c r="M85" s="59"/>
      <c r="N85" s="58">
        <f>COUNTIF(N6:N83,"&gt;0")</f>
        <v>71</v>
      </c>
      <c r="O85" s="59"/>
      <c r="P85" s="58">
        <f>COUNTIF(P6:P83,"&gt;0")</f>
        <v>70</v>
      </c>
      <c r="Q85" s="59"/>
      <c r="R85" s="59">
        <f>COUNTIF(R6:R83,"&gt;0")</f>
        <v>70</v>
      </c>
      <c r="S85" s="60"/>
      <c r="T85" s="58">
        <f>COUNTIF(T6:T83,"&gt;0")</f>
        <v>68</v>
      </c>
      <c r="U85" s="59"/>
      <c r="V85" s="58">
        <f>COUNTIF(V6:V83,"&gt;0")</f>
        <v>69</v>
      </c>
      <c r="W85" s="59"/>
      <c r="X85" s="58">
        <f>COUNTIF(X6:X83,"&gt;0")</f>
        <v>66</v>
      </c>
      <c r="Y85" s="59"/>
      <c r="Z85" s="58">
        <f>COUNTIF(Z6:Z83,"&gt;0")</f>
        <v>58</v>
      </c>
      <c r="AA85" s="60"/>
      <c r="AB85" s="58">
        <f>COUNTIF(AB6:AB83,"&gt;0")</f>
        <v>56</v>
      </c>
      <c r="AC85" s="59"/>
      <c r="AD85" s="58">
        <f>COUNTIF(AD6:AD83,"&gt;0")</f>
        <v>54</v>
      </c>
      <c r="AE85" s="59"/>
      <c r="AF85" s="58">
        <f>COUNTIF(AF6:AF83,"&gt;0")</f>
        <v>14</v>
      </c>
      <c r="AG85" s="60"/>
      <c r="AH85" s="58">
        <f>COUNTIF(AH6:AH83,"&gt;0")</f>
        <v>78</v>
      </c>
      <c r="AI85" s="59"/>
      <c r="AJ85" s="61"/>
    </row>
    <row r="86" spans="3:36" ht="13.5">
      <c r="C86" s="62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</row>
    <row r="87" spans="4:36" ht="13.5"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</row>
    <row r="88" spans="4:36" ht="13.5"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</row>
  </sheetData>
  <mergeCells count="1">
    <mergeCell ref="AH3:AJ4"/>
  </mergeCells>
  <printOptions/>
  <pageMargins left="0.98" right="0.44" top="0.38" bottom="0.19" header="0.5118110236220472" footer="0.3"/>
  <pageSetup fitToWidth="0" horizontalDpi="300" verticalDpi="300" orientation="portrait" paperSize="9" scale="57" r:id="rId1"/>
  <headerFooter alignWithMargins="0">
    <oddFooter>&amp;C&amp;P/&amp;N</oddFooter>
  </headerFooter>
  <colBreaks count="3" manualBreakCount="3">
    <brk id="11" max="65535" man="1"/>
    <brk id="19" min="1" max="84" man="1"/>
    <brk id="27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2011-01-19T06:25:34Z</cp:lastPrinted>
  <dcterms:created xsi:type="dcterms:W3CDTF">2001-03-15T05:37:29Z</dcterms:created>
  <dcterms:modified xsi:type="dcterms:W3CDTF">2011-01-19T06:26:37Z</dcterms:modified>
  <cp:category/>
  <cp:version/>
  <cp:contentType/>
  <cp:contentStatus/>
</cp:coreProperties>
</file>