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550" activeTab="0"/>
  </bookViews>
  <sheets>
    <sheet name="4年産" sheetId="1" r:id="rId1"/>
  </sheets>
  <definedNames>
    <definedName name="_xlnm.Print_Area" localSheetId="0">'4年産'!$A$1:$K$72,'4年産'!$L$2:$AD$72</definedName>
    <definedName name="_xlnm.Print_Titles" localSheetId="0">'4年産'!$A:$C</definedName>
  </definedNames>
  <calcPr fullCalcOnLoad="1"/>
</workbook>
</file>

<file path=xl/sharedStrings.xml><?xml version="1.0" encoding="utf-8"?>
<sst xmlns="http://schemas.openxmlformats.org/spreadsheetml/2006/main" count="214" uniqueCount="80">
  <si>
    <t>上場数量</t>
  </si>
  <si>
    <t>落札数量</t>
  </si>
  <si>
    <t>落札率</t>
  </si>
  <si>
    <t>北海道</t>
  </si>
  <si>
    <t>ゆきひかり</t>
  </si>
  <si>
    <t>きらら３９７</t>
  </si>
  <si>
    <t>むつかおり</t>
  </si>
  <si>
    <t>むつほまれ</t>
  </si>
  <si>
    <t>つがるおとめ</t>
  </si>
  <si>
    <t>ササニシキ</t>
  </si>
  <si>
    <t>あきたこまち</t>
  </si>
  <si>
    <t>ひとめぼれ</t>
  </si>
  <si>
    <t>はなの舞い</t>
  </si>
  <si>
    <t>初星</t>
  </si>
  <si>
    <t>コシヒカリ</t>
  </si>
  <si>
    <t>キヌヒカリ</t>
  </si>
  <si>
    <t>越路早生</t>
  </si>
  <si>
    <t>新潟早生</t>
  </si>
  <si>
    <t>ゆきの精</t>
  </si>
  <si>
    <t>能登ひかり</t>
  </si>
  <si>
    <t>ハツシモ</t>
  </si>
  <si>
    <t>日本晴</t>
  </si>
  <si>
    <t>アケボノ</t>
  </si>
  <si>
    <t>ヤマホウシ</t>
  </si>
  <si>
    <t>ヤマヒカリ</t>
  </si>
  <si>
    <t>ヒノヒカリ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</si>
  <si>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</si>
  <si>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</si>
  <si>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</si>
  <si>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</si>
  <si>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</si>
  <si>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</si>
  <si>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</si>
  <si>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</si>
  <si>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</si>
  <si>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</si>
  <si>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</si>
  <si>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</si>
  <si>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</si>
  <si>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</si>
  <si>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</si>
  <si>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</si>
  <si>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</si>
  <si>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愛　知</t>
  </si>
  <si>
    <t>三　重</t>
  </si>
  <si>
    <t>滋　賀</t>
  </si>
  <si>
    <t>鳥　取</t>
  </si>
  <si>
    <t>島　根</t>
  </si>
  <si>
    <t>岡　山</t>
  </si>
  <si>
    <t>山　口</t>
  </si>
  <si>
    <t>香　川</t>
  </si>
  <si>
    <t>福　岡</t>
  </si>
  <si>
    <t>佐　賀</t>
  </si>
  <si>
    <t>熊　本</t>
  </si>
  <si>
    <t>大　分</t>
  </si>
  <si>
    <t>全地区</t>
  </si>
  <si>
    <t>Ａ地区</t>
  </si>
  <si>
    <t>上場銘柄数</t>
  </si>
  <si>
    <t>（単位：数量トン、比率％）</t>
  </si>
  <si>
    <t>（単位：トン）</t>
  </si>
  <si>
    <t>フクヒカリ</t>
  </si>
  <si>
    <t>湖南Ａ</t>
  </si>
  <si>
    <t>空育１２５号</t>
  </si>
  <si>
    <t>朝日</t>
  </si>
  <si>
    <t>第１回</t>
  </si>
  <si>
    <t>第２回</t>
  </si>
  <si>
    <t>第３回</t>
  </si>
  <si>
    <t>第４回</t>
  </si>
  <si>
    <t>第５回</t>
  </si>
  <si>
    <t>上場数量及び落札数量（平成4年産）</t>
  </si>
  <si>
    <t>トドロキワセ</t>
  </si>
  <si>
    <t>兵　庫</t>
  </si>
  <si>
    <t>大阪</t>
  </si>
  <si>
    <t>東京</t>
  </si>
  <si>
    <t>合計</t>
  </si>
  <si>
    <t>合　計</t>
  </si>
  <si>
    <t>合　計</t>
  </si>
  <si>
    <t>産　地</t>
  </si>
  <si>
    <t>銘　柄</t>
  </si>
  <si>
    <t>内　陸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</si>
</sst>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;&quot;△ &quot;#,##0"/>
    <numFmt numFmtId="179" formatCode="#,##0.0;[Red]\-#,##0.0"/>
    <numFmt numFmtId="180" formatCode="_)#,##0_)"/>
    <numFmt numFmtId="181" formatCode="&quot;\&quot;0;&quot;\&quot;\-0"/>
    <numFmt numFmtId="182" formatCode="#,##0.00_ 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Fj明朝体(ﾓﾄﾔ)"/>
      <family val="3"/>
    </font>
    <font>
      <sz val="11"/>
      <name val="明朝"/>
      <family val="1"/>
    </font>
    <font>
      <sz val="6"/>
      <name val="FCｺﾞｼｯｸ体(ﾓﾄﾔ)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57" fontId="5" fillId="0" borderId="7" xfId="0" applyNumberFormat="1" applyFont="1" applyBorder="1" applyAlignment="1">
      <alignment horizontal="centerContinuous"/>
    </xf>
    <xf numFmtId="57" fontId="5" fillId="0" borderId="8" xfId="0" applyNumberFormat="1" applyFont="1" applyBorder="1" applyAlignment="1">
      <alignment horizontal="center"/>
    </xf>
    <xf numFmtId="5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57" fontId="5" fillId="0" borderId="24" xfId="0" applyNumberFormat="1" applyFont="1" applyBorder="1" applyAlignment="1">
      <alignment horizontal="centerContinuous"/>
    </xf>
    <xf numFmtId="57" fontId="5" fillId="0" borderId="2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32" xfId="0" applyFont="1" applyBorder="1" applyAlignment="1">
      <alignment horizontal="centerContinuous"/>
    </xf>
    <xf numFmtId="57" fontId="5" fillId="0" borderId="32" xfId="0" applyNumberFormat="1" applyFont="1" applyBorder="1" applyAlignment="1">
      <alignment horizontal="centerContinuous"/>
    </xf>
    <xf numFmtId="57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8" fontId="5" fillId="0" borderId="33" xfId="16" applyNumberFormat="1" applyFont="1" applyBorder="1" applyAlignment="1">
      <alignment horizontal="centerContinuous" vertical="center"/>
    </xf>
    <xf numFmtId="178" fontId="5" fillId="0" borderId="28" xfId="16" applyNumberFormat="1" applyFont="1" applyBorder="1" applyAlignment="1">
      <alignment horizontal="centerContinuous" vertical="center"/>
    </xf>
    <xf numFmtId="178" fontId="5" fillId="0" borderId="34" xfId="16" applyNumberFormat="1" applyFont="1" applyBorder="1" applyAlignment="1">
      <alignment horizontal="centerContinuous" vertical="center"/>
    </xf>
    <xf numFmtId="178" fontId="5" fillId="0" borderId="35" xfId="16" applyNumberFormat="1" applyFont="1" applyBorder="1" applyAlignment="1">
      <alignment horizontal="centerContinuous" vertical="center"/>
    </xf>
    <xf numFmtId="178" fontId="5" fillId="0" borderId="36" xfId="16" applyNumberFormat="1" applyFont="1" applyBorder="1" applyAlignment="1">
      <alignment horizontal="centerContinuous" vertical="center"/>
    </xf>
    <xf numFmtId="178" fontId="5" fillId="0" borderId="37" xfId="16" applyNumberFormat="1" applyFont="1" applyBorder="1" applyAlignment="1">
      <alignment horizontal="centerContinuous" vertical="center"/>
    </xf>
    <xf numFmtId="0" fontId="5" fillId="0" borderId="38" xfId="20" applyFont="1" applyBorder="1" applyAlignment="1" applyProtection="1">
      <alignment horizontal="center"/>
      <protection locked="0"/>
    </xf>
    <xf numFmtId="0" fontId="5" fillId="0" borderId="39" xfId="20" applyFont="1" applyBorder="1" applyProtection="1">
      <alignment/>
      <protection locked="0"/>
    </xf>
    <xf numFmtId="0" fontId="5" fillId="0" borderId="39" xfId="20" applyFont="1" applyBorder="1" applyAlignment="1" applyProtection="1">
      <alignment horizontal="center"/>
      <protection locked="0"/>
    </xf>
    <xf numFmtId="0" fontId="5" fillId="0" borderId="40" xfId="20" applyFont="1" applyBorder="1" applyProtection="1">
      <alignment/>
      <protection locked="0"/>
    </xf>
    <xf numFmtId="0" fontId="5" fillId="0" borderId="12" xfId="20" applyFont="1" applyBorder="1" applyAlignment="1" applyProtection="1">
      <alignment horizontal="center"/>
      <protection locked="0"/>
    </xf>
    <xf numFmtId="0" fontId="5" fillId="0" borderId="40" xfId="20" applyFont="1" applyBorder="1" applyAlignment="1" applyProtection="1">
      <alignment horizontal="center"/>
      <protection locked="0"/>
    </xf>
    <xf numFmtId="0" fontId="5" fillId="0" borderId="15" xfId="20" applyFont="1" applyBorder="1" applyAlignment="1" applyProtection="1">
      <alignment horizontal="center"/>
      <protection locked="0"/>
    </xf>
    <xf numFmtId="0" fontId="5" fillId="0" borderId="24" xfId="20" applyFont="1" applyBorder="1" applyProtection="1">
      <alignment/>
      <protection locked="0"/>
    </xf>
    <xf numFmtId="180" fontId="5" fillId="0" borderId="13" xfId="0" applyNumberFormat="1" applyFont="1" applyBorder="1" applyAlignment="1">
      <alignment horizontal="center" vertical="center"/>
    </xf>
    <xf numFmtId="181" fontId="5" fillId="0" borderId="24" xfId="20" applyNumberFormat="1" applyFont="1" applyBorder="1" applyAlignment="1" applyProtection="1">
      <alignment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19921875" style="1" customWidth="1"/>
    <col min="2" max="2" width="13" style="1" bestFit="1" customWidth="1"/>
    <col min="3" max="3" width="9" style="1" bestFit="1" customWidth="1"/>
    <col min="4" max="29" width="11.59765625" style="1" customWidth="1"/>
    <col min="30" max="16384" width="8.8984375" style="1" customWidth="1"/>
  </cols>
  <sheetData>
    <row r="1" ht="25.5" customHeight="1">
      <c r="A1" s="24" t="s">
        <v>69</v>
      </c>
    </row>
    <row r="2" spans="11:30" ht="21.75" customHeight="1" thickBot="1">
      <c r="K2" s="44" t="s">
        <v>59</v>
      </c>
      <c r="O2" s="44"/>
      <c r="S2" s="44" t="s">
        <v>59</v>
      </c>
      <c r="W2" s="44" t="s">
        <v>59</v>
      </c>
      <c r="AD2" s="44" t="s">
        <v>58</v>
      </c>
    </row>
    <row r="3" spans="1:30" ht="13.5">
      <c r="A3" s="39"/>
      <c r="B3" s="26"/>
      <c r="C3" s="2"/>
      <c r="D3" s="4" t="s">
        <v>64</v>
      </c>
      <c r="E3" s="4"/>
      <c r="F3" s="3"/>
      <c r="G3" s="6"/>
      <c r="H3" s="4" t="s">
        <v>65</v>
      </c>
      <c r="I3" s="4"/>
      <c r="J3" s="3"/>
      <c r="K3" s="6"/>
      <c r="L3" s="4" t="s">
        <v>66</v>
      </c>
      <c r="M3" s="4"/>
      <c r="N3" s="3"/>
      <c r="O3" s="6"/>
      <c r="P3" s="4" t="s">
        <v>67</v>
      </c>
      <c r="Q3" s="4"/>
      <c r="R3" s="3"/>
      <c r="S3" s="6"/>
      <c r="T3" s="4" t="s">
        <v>68</v>
      </c>
      <c r="U3" s="4"/>
      <c r="V3" s="3"/>
      <c r="W3" s="6"/>
      <c r="X3" s="5" t="s">
        <v>75</v>
      </c>
      <c r="Y3" s="4"/>
      <c r="Z3" s="4"/>
      <c r="AA3" s="4"/>
      <c r="AB3" s="4"/>
      <c r="AC3" s="4"/>
      <c r="AD3" s="6"/>
    </row>
    <row r="4" spans="1:30" ht="15" customHeight="1">
      <c r="A4" s="29" t="s">
        <v>77</v>
      </c>
      <c r="B4" s="30" t="s">
        <v>78</v>
      </c>
      <c r="C4" s="37" t="s">
        <v>26</v>
      </c>
      <c r="D4" s="31" t="s">
        <v>73</v>
      </c>
      <c r="E4" s="8"/>
      <c r="F4" s="7" t="s">
        <v>72</v>
      </c>
      <c r="G4" s="45"/>
      <c r="H4" s="31" t="s">
        <v>73</v>
      </c>
      <c r="I4" s="8"/>
      <c r="J4" s="7" t="s">
        <v>72</v>
      </c>
      <c r="K4" s="45"/>
      <c r="L4" s="31" t="s">
        <v>73</v>
      </c>
      <c r="M4" s="8"/>
      <c r="N4" s="7" t="s">
        <v>72</v>
      </c>
      <c r="O4" s="45"/>
      <c r="P4" s="31" t="s">
        <v>73</v>
      </c>
      <c r="Q4" s="8"/>
      <c r="R4" s="7" t="s">
        <v>72</v>
      </c>
      <c r="S4" s="45"/>
      <c r="T4" s="31" t="s">
        <v>73</v>
      </c>
      <c r="U4" s="8"/>
      <c r="V4" s="7" t="s">
        <v>72</v>
      </c>
      <c r="W4" s="45"/>
      <c r="X4" s="71" t="s">
        <v>73</v>
      </c>
      <c r="Y4" s="72"/>
      <c r="Z4" s="71" t="s">
        <v>72</v>
      </c>
      <c r="AA4" s="72"/>
      <c r="AB4" s="71" t="s">
        <v>74</v>
      </c>
      <c r="AC4" s="75"/>
      <c r="AD4" s="72"/>
    </row>
    <row r="5" spans="1:30" ht="13.5">
      <c r="A5" s="29"/>
      <c r="B5" s="30"/>
      <c r="C5" s="37"/>
      <c r="D5" s="32">
        <v>33851</v>
      </c>
      <c r="E5" s="9"/>
      <c r="F5" s="9">
        <v>33844</v>
      </c>
      <c r="G5" s="46"/>
      <c r="H5" s="32">
        <v>33865</v>
      </c>
      <c r="I5" s="9"/>
      <c r="J5" s="9">
        <v>33875</v>
      </c>
      <c r="K5" s="46"/>
      <c r="L5" s="32">
        <v>33956</v>
      </c>
      <c r="M5" s="9"/>
      <c r="N5" s="9">
        <v>33948</v>
      </c>
      <c r="O5" s="46"/>
      <c r="P5" s="32">
        <v>34017</v>
      </c>
      <c r="Q5" s="9"/>
      <c r="R5" s="9">
        <v>34025</v>
      </c>
      <c r="S5" s="46"/>
      <c r="T5" s="32">
        <v>34114</v>
      </c>
      <c r="U5" s="9"/>
      <c r="V5" s="9">
        <v>34103</v>
      </c>
      <c r="W5" s="46"/>
      <c r="X5" s="73"/>
      <c r="Y5" s="74"/>
      <c r="Z5" s="73"/>
      <c r="AA5" s="74"/>
      <c r="AB5" s="73"/>
      <c r="AC5" s="76"/>
      <c r="AD5" s="74"/>
    </row>
    <row r="6" spans="1:30" ht="17.25" customHeight="1" thickBot="1">
      <c r="A6" s="25"/>
      <c r="B6" s="27"/>
      <c r="C6" s="38"/>
      <c r="D6" s="33" t="s">
        <v>0</v>
      </c>
      <c r="E6" s="10" t="s">
        <v>1</v>
      </c>
      <c r="F6" s="10" t="s">
        <v>0</v>
      </c>
      <c r="G6" s="47" t="s">
        <v>1</v>
      </c>
      <c r="H6" s="33" t="s">
        <v>0</v>
      </c>
      <c r="I6" s="10" t="s">
        <v>1</v>
      </c>
      <c r="J6" s="10" t="s">
        <v>0</v>
      </c>
      <c r="K6" s="47" t="s">
        <v>1</v>
      </c>
      <c r="L6" s="33" t="s">
        <v>0</v>
      </c>
      <c r="M6" s="10" t="s">
        <v>1</v>
      </c>
      <c r="N6" s="10" t="s">
        <v>0</v>
      </c>
      <c r="O6" s="47" t="s">
        <v>1</v>
      </c>
      <c r="P6" s="33" t="s">
        <v>0</v>
      </c>
      <c r="Q6" s="10" t="s">
        <v>1</v>
      </c>
      <c r="R6" s="10" t="s">
        <v>0</v>
      </c>
      <c r="S6" s="47" t="s">
        <v>1</v>
      </c>
      <c r="T6" s="33" t="s">
        <v>0</v>
      </c>
      <c r="U6" s="10" t="s">
        <v>1</v>
      </c>
      <c r="V6" s="10" t="s">
        <v>0</v>
      </c>
      <c r="W6" s="47" t="s">
        <v>1</v>
      </c>
      <c r="X6" s="11" t="s">
        <v>0</v>
      </c>
      <c r="Y6" s="47" t="s">
        <v>1</v>
      </c>
      <c r="Z6" s="33" t="s">
        <v>0</v>
      </c>
      <c r="AA6" s="47" t="s">
        <v>1</v>
      </c>
      <c r="AB6" s="33" t="s">
        <v>0</v>
      </c>
      <c r="AC6" s="10" t="s">
        <v>1</v>
      </c>
      <c r="AD6" s="12" t="s">
        <v>2</v>
      </c>
    </row>
    <row r="7" spans="1:30" ht="17.25" customHeight="1">
      <c r="A7" s="61" t="s">
        <v>3</v>
      </c>
      <c r="B7" s="68" t="s">
        <v>4</v>
      </c>
      <c r="C7" s="69" t="s">
        <v>55</v>
      </c>
      <c r="D7" s="34"/>
      <c r="E7" s="13"/>
      <c r="F7" s="13"/>
      <c r="G7" s="48"/>
      <c r="H7" s="34">
        <v>2178</v>
      </c>
      <c r="I7" s="13">
        <v>2178</v>
      </c>
      <c r="J7" s="13">
        <v>2196</v>
      </c>
      <c r="K7" s="48">
        <v>2196</v>
      </c>
      <c r="L7" s="34">
        <v>2190.6</v>
      </c>
      <c r="M7" s="13">
        <v>2190.6</v>
      </c>
      <c r="N7" s="13">
        <v>2208.96</v>
      </c>
      <c r="O7" s="48">
        <v>2208.96</v>
      </c>
      <c r="P7" s="34">
        <v>3422.16</v>
      </c>
      <c r="Q7" s="13">
        <v>3422.16</v>
      </c>
      <c r="R7" s="13">
        <v>3440.16</v>
      </c>
      <c r="S7" s="48">
        <v>3440.16</v>
      </c>
      <c r="T7" s="34">
        <v>3420</v>
      </c>
      <c r="U7" s="13">
        <v>3420</v>
      </c>
      <c r="V7" s="13">
        <v>3438</v>
      </c>
      <c r="W7" s="48">
        <v>3438</v>
      </c>
      <c r="X7" s="14">
        <f>D7+H7+L7+P7+T7</f>
        <v>11210.76</v>
      </c>
      <c r="Y7" s="53">
        <f>E7+I7+M7+Q7+U7</f>
        <v>11210.76</v>
      </c>
      <c r="Z7" s="51">
        <f>F7+J7+N7+R7+V7</f>
        <v>11283.119999999999</v>
      </c>
      <c r="AA7" s="53">
        <f>G7+K7+O7+S7+W7</f>
        <v>11283.119999999999</v>
      </c>
      <c r="AB7" s="34">
        <f aca="true" t="shared" si="0" ref="AB7:AB38">X7+Z7</f>
        <v>22493.879999999997</v>
      </c>
      <c r="AC7" s="13">
        <f aca="true" t="shared" si="1" ref="AC7:AC38">Y7+AA7</f>
        <v>22493.879999999997</v>
      </c>
      <c r="AD7" s="15">
        <f aca="true" t="shared" si="2" ref="AD7:AD38">ROUND(AC7/AB7*100,1)</f>
        <v>100</v>
      </c>
    </row>
    <row r="8" spans="1:30" ht="17.25" customHeight="1">
      <c r="A8" s="62"/>
      <c r="B8" s="68" t="s">
        <v>62</v>
      </c>
      <c r="C8" s="69" t="s">
        <v>55</v>
      </c>
      <c r="D8" s="34"/>
      <c r="E8" s="13"/>
      <c r="F8" s="13"/>
      <c r="G8" s="48"/>
      <c r="H8" s="34">
        <v>432</v>
      </c>
      <c r="I8" s="13">
        <v>432</v>
      </c>
      <c r="J8" s="13">
        <v>396</v>
      </c>
      <c r="K8" s="48">
        <v>396</v>
      </c>
      <c r="L8" s="34">
        <v>432</v>
      </c>
      <c r="M8" s="13">
        <v>432</v>
      </c>
      <c r="N8" s="13">
        <v>396</v>
      </c>
      <c r="O8" s="48">
        <v>396</v>
      </c>
      <c r="P8" s="34">
        <v>576</v>
      </c>
      <c r="Q8" s="13">
        <v>576</v>
      </c>
      <c r="R8" s="13">
        <v>522</v>
      </c>
      <c r="S8" s="48">
        <v>522</v>
      </c>
      <c r="T8" s="34">
        <v>576</v>
      </c>
      <c r="U8" s="13">
        <v>576</v>
      </c>
      <c r="V8" s="13">
        <v>522</v>
      </c>
      <c r="W8" s="48">
        <v>522</v>
      </c>
      <c r="X8" s="14">
        <f aca="true" t="shared" si="3" ref="X8:X70">D8+H8+L8+P8+T8</f>
        <v>2016</v>
      </c>
      <c r="Y8" s="53">
        <f aca="true" t="shared" si="4" ref="Y8:Y70">E8+I8+M8+Q8+U8</f>
        <v>2016</v>
      </c>
      <c r="Z8" s="51">
        <f aca="true" t="shared" si="5" ref="Z8:Z70">F8+J8+N8+R8+V8</f>
        <v>1836</v>
      </c>
      <c r="AA8" s="53">
        <f aca="true" t="shared" si="6" ref="AA8:AA70">G8+K8+O8+S8+W8</f>
        <v>1836</v>
      </c>
      <c r="AB8" s="34">
        <f t="shared" si="0"/>
        <v>3852</v>
      </c>
      <c r="AC8" s="13">
        <f t="shared" si="1"/>
        <v>3852</v>
      </c>
      <c r="AD8" s="15">
        <f t="shared" si="2"/>
        <v>100</v>
      </c>
    </row>
    <row r="9" spans="1:30" ht="17.25" customHeight="1">
      <c r="A9" s="62"/>
      <c r="B9" s="68" t="s">
        <v>5</v>
      </c>
      <c r="C9" s="69" t="s">
        <v>56</v>
      </c>
      <c r="D9" s="34"/>
      <c r="E9" s="13"/>
      <c r="F9" s="13"/>
      <c r="G9" s="48"/>
      <c r="H9" s="34">
        <v>8370</v>
      </c>
      <c r="I9" s="13">
        <v>8370</v>
      </c>
      <c r="J9" s="13">
        <v>3762</v>
      </c>
      <c r="K9" s="48">
        <v>3762</v>
      </c>
      <c r="L9" s="34">
        <v>8364.96</v>
      </c>
      <c r="M9" s="13">
        <v>8364.96</v>
      </c>
      <c r="N9" s="13">
        <v>3765.96</v>
      </c>
      <c r="O9" s="48">
        <v>3765.96</v>
      </c>
      <c r="P9" s="34">
        <v>6481.8</v>
      </c>
      <c r="Q9" s="13">
        <v>6481.8</v>
      </c>
      <c r="R9" s="13">
        <v>2914.92</v>
      </c>
      <c r="S9" s="48">
        <v>2914.92</v>
      </c>
      <c r="T9" s="34">
        <v>6487.2</v>
      </c>
      <c r="U9" s="13">
        <v>6487.2</v>
      </c>
      <c r="V9" s="13">
        <v>2927.52</v>
      </c>
      <c r="W9" s="48">
        <v>2927.52</v>
      </c>
      <c r="X9" s="14">
        <f t="shared" si="3"/>
        <v>29703.96</v>
      </c>
      <c r="Y9" s="53">
        <f t="shared" si="4"/>
        <v>29703.96</v>
      </c>
      <c r="Z9" s="51">
        <f t="shared" si="5"/>
        <v>13370.400000000001</v>
      </c>
      <c r="AA9" s="53">
        <f t="shared" si="6"/>
        <v>13370.400000000001</v>
      </c>
      <c r="AB9" s="34">
        <f t="shared" si="0"/>
        <v>43074.36</v>
      </c>
      <c r="AC9" s="13">
        <f t="shared" si="1"/>
        <v>43074.36</v>
      </c>
      <c r="AD9" s="15">
        <f t="shared" si="2"/>
        <v>100</v>
      </c>
    </row>
    <row r="10" spans="1:30" ht="17.25" customHeight="1">
      <c r="A10" s="61" t="s">
        <v>27</v>
      </c>
      <c r="B10" s="68" t="s">
        <v>6</v>
      </c>
      <c r="C10" s="69" t="s">
        <v>55</v>
      </c>
      <c r="D10" s="34"/>
      <c r="E10" s="13"/>
      <c r="F10" s="13"/>
      <c r="G10" s="48"/>
      <c r="H10" s="34">
        <v>594</v>
      </c>
      <c r="I10" s="13">
        <v>594</v>
      </c>
      <c r="J10" s="13">
        <v>378</v>
      </c>
      <c r="K10" s="48">
        <v>378</v>
      </c>
      <c r="L10" s="34">
        <v>594</v>
      </c>
      <c r="M10" s="13">
        <v>594</v>
      </c>
      <c r="N10" s="13">
        <v>378</v>
      </c>
      <c r="O10" s="48">
        <v>378</v>
      </c>
      <c r="P10" s="34">
        <v>594</v>
      </c>
      <c r="Q10" s="13">
        <v>594</v>
      </c>
      <c r="R10" s="13">
        <v>378</v>
      </c>
      <c r="S10" s="48">
        <v>378</v>
      </c>
      <c r="T10" s="34">
        <v>594</v>
      </c>
      <c r="U10" s="13">
        <v>594</v>
      </c>
      <c r="V10" s="13">
        <v>378</v>
      </c>
      <c r="W10" s="48">
        <v>378</v>
      </c>
      <c r="X10" s="14">
        <f t="shared" si="3"/>
        <v>2376</v>
      </c>
      <c r="Y10" s="53">
        <f t="shared" si="4"/>
        <v>2376</v>
      </c>
      <c r="Z10" s="51">
        <f t="shared" si="5"/>
        <v>1512</v>
      </c>
      <c r="AA10" s="53">
        <f t="shared" si="6"/>
        <v>1512</v>
      </c>
      <c r="AB10" s="34">
        <f t="shared" si="0"/>
        <v>3888</v>
      </c>
      <c r="AC10" s="13">
        <f t="shared" si="1"/>
        <v>3888</v>
      </c>
      <c r="AD10" s="15">
        <f t="shared" si="2"/>
        <v>100</v>
      </c>
    </row>
    <row r="11" spans="1:30" ht="17.25" customHeight="1">
      <c r="A11" s="62"/>
      <c r="B11" s="68" t="s">
        <v>7</v>
      </c>
      <c r="C11" s="69" t="s">
        <v>55</v>
      </c>
      <c r="D11" s="34"/>
      <c r="E11" s="13"/>
      <c r="F11" s="13"/>
      <c r="G11" s="48"/>
      <c r="H11" s="34">
        <v>1123.2</v>
      </c>
      <c r="I11" s="13">
        <v>1123.2</v>
      </c>
      <c r="J11" s="13">
        <v>723.6</v>
      </c>
      <c r="K11" s="48">
        <v>723.6</v>
      </c>
      <c r="L11" s="34">
        <v>1123.2</v>
      </c>
      <c r="M11" s="13">
        <v>1123.2</v>
      </c>
      <c r="N11" s="13">
        <v>723.6</v>
      </c>
      <c r="O11" s="48">
        <v>723.6</v>
      </c>
      <c r="P11" s="34">
        <v>1306.8</v>
      </c>
      <c r="Q11" s="13">
        <v>1306.8</v>
      </c>
      <c r="R11" s="13">
        <v>842.4</v>
      </c>
      <c r="S11" s="48">
        <v>842.4</v>
      </c>
      <c r="T11" s="34">
        <v>1306.8</v>
      </c>
      <c r="U11" s="13">
        <v>1306.8</v>
      </c>
      <c r="V11" s="13">
        <v>842.4</v>
      </c>
      <c r="W11" s="48">
        <v>842.4</v>
      </c>
      <c r="X11" s="14">
        <f t="shared" si="3"/>
        <v>4860</v>
      </c>
      <c r="Y11" s="53">
        <f t="shared" si="4"/>
        <v>4860</v>
      </c>
      <c r="Z11" s="51">
        <f t="shared" si="5"/>
        <v>3132</v>
      </c>
      <c r="AA11" s="53">
        <f t="shared" si="6"/>
        <v>3132</v>
      </c>
      <c r="AB11" s="34">
        <f t="shared" si="0"/>
        <v>7992</v>
      </c>
      <c r="AC11" s="13">
        <f t="shared" si="1"/>
        <v>7992</v>
      </c>
      <c r="AD11" s="15">
        <f t="shared" si="2"/>
        <v>100</v>
      </c>
    </row>
    <row r="12" spans="1:30" ht="17.25" customHeight="1">
      <c r="A12" s="62"/>
      <c r="B12" s="68" t="s">
        <v>8</v>
      </c>
      <c r="C12" s="69" t="s">
        <v>55</v>
      </c>
      <c r="D12" s="34"/>
      <c r="E12" s="13"/>
      <c r="F12" s="13"/>
      <c r="G12" s="48"/>
      <c r="H12" s="34">
        <v>1090.8</v>
      </c>
      <c r="I12" s="13">
        <v>1090.8</v>
      </c>
      <c r="J12" s="13">
        <v>356.4</v>
      </c>
      <c r="K12" s="48">
        <v>356.4</v>
      </c>
      <c r="L12" s="34">
        <v>1090.8</v>
      </c>
      <c r="M12" s="13">
        <v>1090.8</v>
      </c>
      <c r="N12" s="13">
        <v>356.4</v>
      </c>
      <c r="O12" s="48">
        <v>356.4</v>
      </c>
      <c r="P12" s="34">
        <v>874.8</v>
      </c>
      <c r="Q12" s="13">
        <v>874.8</v>
      </c>
      <c r="R12" s="13">
        <v>291.6</v>
      </c>
      <c r="S12" s="48">
        <v>291.6</v>
      </c>
      <c r="T12" s="34">
        <v>874.8</v>
      </c>
      <c r="U12" s="13">
        <v>658.8</v>
      </c>
      <c r="V12" s="13">
        <v>291.6</v>
      </c>
      <c r="W12" s="48">
        <v>291.6</v>
      </c>
      <c r="X12" s="14">
        <f t="shared" si="3"/>
        <v>3931.2</v>
      </c>
      <c r="Y12" s="53">
        <f t="shared" si="4"/>
        <v>3715.2</v>
      </c>
      <c r="Z12" s="51">
        <f t="shared" si="5"/>
        <v>1296</v>
      </c>
      <c r="AA12" s="53">
        <f t="shared" si="6"/>
        <v>1296</v>
      </c>
      <c r="AB12" s="34">
        <f t="shared" si="0"/>
        <v>5227.2</v>
      </c>
      <c r="AC12" s="13">
        <f t="shared" si="1"/>
        <v>5011.2</v>
      </c>
      <c r="AD12" s="15">
        <f t="shared" si="2"/>
        <v>95.9</v>
      </c>
    </row>
    <row r="13" spans="1:30" ht="17.25" customHeight="1">
      <c r="A13" s="61" t="s">
        <v>28</v>
      </c>
      <c r="B13" s="68" t="s">
        <v>9</v>
      </c>
      <c r="C13" s="69" t="s">
        <v>56</v>
      </c>
      <c r="D13" s="34"/>
      <c r="E13" s="13"/>
      <c r="F13" s="13"/>
      <c r="G13" s="48"/>
      <c r="H13" s="34">
        <v>3477.6</v>
      </c>
      <c r="I13" s="13">
        <v>3477.6</v>
      </c>
      <c r="J13" s="13">
        <v>1728</v>
      </c>
      <c r="K13" s="48">
        <v>1728</v>
      </c>
      <c r="L13" s="34">
        <v>3477.6</v>
      </c>
      <c r="M13" s="13">
        <v>3477.6</v>
      </c>
      <c r="N13" s="13">
        <v>1728</v>
      </c>
      <c r="O13" s="48">
        <v>1728</v>
      </c>
      <c r="P13" s="34">
        <v>3477.6</v>
      </c>
      <c r="Q13" s="13">
        <v>3477.6</v>
      </c>
      <c r="R13" s="13">
        <v>1728</v>
      </c>
      <c r="S13" s="48">
        <v>1728</v>
      </c>
      <c r="T13" s="34">
        <v>3477.6</v>
      </c>
      <c r="U13" s="13">
        <v>3477.6</v>
      </c>
      <c r="V13" s="13">
        <v>1728</v>
      </c>
      <c r="W13" s="48">
        <v>1728</v>
      </c>
      <c r="X13" s="14">
        <f t="shared" si="3"/>
        <v>13910.4</v>
      </c>
      <c r="Y13" s="53">
        <f t="shared" si="4"/>
        <v>13910.4</v>
      </c>
      <c r="Z13" s="51">
        <f t="shared" si="5"/>
        <v>6912</v>
      </c>
      <c r="AA13" s="53">
        <f t="shared" si="6"/>
        <v>6912</v>
      </c>
      <c r="AB13" s="34">
        <f t="shared" si="0"/>
        <v>20822.4</v>
      </c>
      <c r="AC13" s="13">
        <f t="shared" si="1"/>
        <v>20822.4</v>
      </c>
      <c r="AD13" s="15">
        <f t="shared" si="2"/>
        <v>100</v>
      </c>
    </row>
    <row r="14" spans="1:30" ht="17.25" customHeight="1">
      <c r="A14" s="62"/>
      <c r="B14" s="68" t="s">
        <v>10</v>
      </c>
      <c r="C14" s="69" t="s">
        <v>55</v>
      </c>
      <c r="D14" s="34"/>
      <c r="E14" s="13"/>
      <c r="F14" s="13"/>
      <c r="G14" s="48"/>
      <c r="H14" s="34">
        <v>2397.6</v>
      </c>
      <c r="I14" s="13">
        <v>2397.6</v>
      </c>
      <c r="J14" s="13">
        <v>1004.4</v>
      </c>
      <c r="K14" s="48">
        <v>1004.4</v>
      </c>
      <c r="L14" s="34">
        <v>2397.6</v>
      </c>
      <c r="M14" s="13">
        <v>2397.6</v>
      </c>
      <c r="N14" s="13">
        <v>1004.4</v>
      </c>
      <c r="O14" s="48">
        <v>1004.4</v>
      </c>
      <c r="P14" s="34">
        <v>2397.6</v>
      </c>
      <c r="Q14" s="13">
        <v>2397.6</v>
      </c>
      <c r="R14" s="13">
        <v>1004.4</v>
      </c>
      <c r="S14" s="48">
        <v>1004.4</v>
      </c>
      <c r="T14" s="34">
        <v>2397.6</v>
      </c>
      <c r="U14" s="13">
        <v>2397.6</v>
      </c>
      <c r="V14" s="13">
        <v>1004.4</v>
      </c>
      <c r="W14" s="48">
        <v>1004.4</v>
      </c>
      <c r="X14" s="14">
        <f t="shared" si="3"/>
        <v>9590.4</v>
      </c>
      <c r="Y14" s="53">
        <f t="shared" si="4"/>
        <v>9590.4</v>
      </c>
      <c r="Z14" s="51">
        <f t="shared" si="5"/>
        <v>4017.6</v>
      </c>
      <c r="AA14" s="53">
        <f t="shared" si="6"/>
        <v>4017.6</v>
      </c>
      <c r="AB14" s="34">
        <f t="shared" si="0"/>
        <v>13608</v>
      </c>
      <c r="AC14" s="13">
        <f t="shared" si="1"/>
        <v>13608</v>
      </c>
      <c r="AD14" s="15">
        <f t="shared" si="2"/>
        <v>100</v>
      </c>
    </row>
    <row r="15" spans="1:30" ht="17.25" customHeight="1">
      <c r="A15" s="62"/>
      <c r="B15" s="68" t="s">
        <v>11</v>
      </c>
      <c r="C15" s="69" t="s">
        <v>55</v>
      </c>
      <c r="D15" s="34"/>
      <c r="E15" s="13"/>
      <c r="F15" s="13"/>
      <c r="G15" s="48"/>
      <c r="H15" s="34">
        <v>594</v>
      </c>
      <c r="I15" s="13">
        <v>594</v>
      </c>
      <c r="J15" s="13">
        <v>291.6</v>
      </c>
      <c r="K15" s="48">
        <v>291.6</v>
      </c>
      <c r="L15" s="34">
        <v>594</v>
      </c>
      <c r="M15" s="13">
        <v>594</v>
      </c>
      <c r="N15" s="13">
        <v>291.6</v>
      </c>
      <c r="O15" s="48">
        <v>291.6</v>
      </c>
      <c r="P15" s="34">
        <v>594</v>
      </c>
      <c r="Q15" s="13">
        <v>594</v>
      </c>
      <c r="R15" s="13">
        <v>291.6</v>
      </c>
      <c r="S15" s="48">
        <v>291.6</v>
      </c>
      <c r="T15" s="34">
        <v>594</v>
      </c>
      <c r="U15" s="13">
        <v>594</v>
      </c>
      <c r="V15" s="13">
        <v>291.6</v>
      </c>
      <c r="W15" s="48">
        <v>291.6</v>
      </c>
      <c r="X15" s="14">
        <f t="shared" si="3"/>
        <v>2376</v>
      </c>
      <c r="Y15" s="53">
        <f t="shared" si="4"/>
        <v>2376</v>
      </c>
      <c r="Z15" s="51">
        <f t="shared" si="5"/>
        <v>1166.4</v>
      </c>
      <c r="AA15" s="53">
        <f t="shared" si="6"/>
        <v>1166.4</v>
      </c>
      <c r="AB15" s="34">
        <f t="shared" si="0"/>
        <v>3542.4</v>
      </c>
      <c r="AC15" s="13">
        <f t="shared" si="1"/>
        <v>3542.4</v>
      </c>
      <c r="AD15" s="15">
        <f t="shared" si="2"/>
        <v>100</v>
      </c>
    </row>
    <row r="16" spans="1:30" ht="17.25" customHeight="1">
      <c r="A16" s="61" t="s">
        <v>29</v>
      </c>
      <c r="B16" s="68" t="s">
        <v>9</v>
      </c>
      <c r="C16" s="69" t="s">
        <v>56</v>
      </c>
      <c r="D16" s="34"/>
      <c r="E16" s="13"/>
      <c r="F16" s="13"/>
      <c r="G16" s="48"/>
      <c r="H16" s="34">
        <v>10616.4</v>
      </c>
      <c r="I16" s="13">
        <v>10616.4</v>
      </c>
      <c r="J16" s="13">
        <v>3477.6</v>
      </c>
      <c r="K16" s="48">
        <v>3477.6</v>
      </c>
      <c r="L16" s="34">
        <v>10616.4</v>
      </c>
      <c r="M16" s="13">
        <v>10616.4</v>
      </c>
      <c r="N16" s="13">
        <v>3477.6</v>
      </c>
      <c r="O16" s="48">
        <v>3477.6</v>
      </c>
      <c r="P16" s="34">
        <v>10616.4</v>
      </c>
      <c r="Q16" s="13">
        <v>10616.4</v>
      </c>
      <c r="R16" s="13">
        <v>3477.6</v>
      </c>
      <c r="S16" s="48">
        <v>3477.6</v>
      </c>
      <c r="T16" s="34">
        <v>10616.4</v>
      </c>
      <c r="U16" s="13">
        <v>10616.4</v>
      </c>
      <c r="V16" s="13">
        <v>3477.6</v>
      </c>
      <c r="W16" s="48">
        <v>3477.6</v>
      </c>
      <c r="X16" s="14">
        <f t="shared" si="3"/>
        <v>42465.6</v>
      </c>
      <c r="Y16" s="53">
        <f t="shared" si="4"/>
        <v>42465.6</v>
      </c>
      <c r="Z16" s="51">
        <f t="shared" si="5"/>
        <v>13910.4</v>
      </c>
      <c r="AA16" s="53">
        <f t="shared" si="6"/>
        <v>13910.4</v>
      </c>
      <c r="AB16" s="34">
        <f t="shared" si="0"/>
        <v>56376</v>
      </c>
      <c r="AC16" s="13">
        <f t="shared" si="1"/>
        <v>56376</v>
      </c>
      <c r="AD16" s="15">
        <f t="shared" si="2"/>
        <v>100</v>
      </c>
    </row>
    <row r="17" spans="1:30" ht="17.25" customHeight="1">
      <c r="A17" s="62"/>
      <c r="B17" s="68" t="s">
        <v>11</v>
      </c>
      <c r="C17" s="69" t="s">
        <v>55</v>
      </c>
      <c r="D17" s="34"/>
      <c r="E17" s="13"/>
      <c r="F17" s="13"/>
      <c r="G17" s="48"/>
      <c r="H17" s="34">
        <v>1220.4</v>
      </c>
      <c r="I17" s="13">
        <v>1220.4</v>
      </c>
      <c r="J17" s="13">
        <v>518.4</v>
      </c>
      <c r="K17" s="48">
        <v>518.4</v>
      </c>
      <c r="L17" s="34">
        <v>1220.4</v>
      </c>
      <c r="M17" s="13">
        <v>1220.4</v>
      </c>
      <c r="N17" s="13">
        <v>518.4</v>
      </c>
      <c r="O17" s="48">
        <v>518.4</v>
      </c>
      <c r="P17" s="34">
        <v>1220.4</v>
      </c>
      <c r="Q17" s="13">
        <v>1220.4</v>
      </c>
      <c r="R17" s="13">
        <v>518.4</v>
      </c>
      <c r="S17" s="48">
        <v>518.4</v>
      </c>
      <c r="T17" s="34">
        <v>1220.4</v>
      </c>
      <c r="U17" s="13">
        <v>1220.4</v>
      </c>
      <c r="V17" s="13">
        <v>518.4</v>
      </c>
      <c r="W17" s="48">
        <v>518.4</v>
      </c>
      <c r="X17" s="14">
        <f t="shared" si="3"/>
        <v>4881.6</v>
      </c>
      <c r="Y17" s="53">
        <f t="shared" si="4"/>
        <v>4881.6</v>
      </c>
      <c r="Z17" s="51">
        <f t="shared" si="5"/>
        <v>2073.6</v>
      </c>
      <c r="AA17" s="53">
        <f t="shared" si="6"/>
        <v>2073.6</v>
      </c>
      <c r="AB17" s="34">
        <f t="shared" si="0"/>
        <v>6955.200000000001</v>
      </c>
      <c r="AC17" s="13">
        <f t="shared" si="1"/>
        <v>6955.200000000001</v>
      </c>
      <c r="AD17" s="15">
        <f t="shared" si="2"/>
        <v>100</v>
      </c>
    </row>
    <row r="18" spans="1:30" ht="17.25" customHeight="1">
      <c r="A18" s="61" t="s">
        <v>30</v>
      </c>
      <c r="B18" s="68" t="s">
        <v>9</v>
      </c>
      <c r="C18" s="69" t="s">
        <v>56</v>
      </c>
      <c r="D18" s="34"/>
      <c r="E18" s="13"/>
      <c r="F18" s="13"/>
      <c r="G18" s="48"/>
      <c r="H18" s="34">
        <v>2214</v>
      </c>
      <c r="I18" s="13">
        <v>2214</v>
      </c>
      <c r="J18" s="13">
        <v>2408.4</v>
      </c>
      <c r="K18" s="48">
        <v>2408.4</v>
      </c>
      <c r="L18" s="34">
        <v>2656.8</v>
      </c>
      <c r="M18" s="13">
        <v>2656.8</v>
      </c>
      <c r="N18" s="13">
        <v>2883.6</v>
      </c>
      <c r="O18" s="48">
        <v>2883.6</v>
      </c>
      <c r="P18" s="34">
        <v>1771.2</v>
      </c>
      <c r="Q18" s="13">
        <v>1771.2</v>
      </c>
      <c r="R18" s="13">
        <v>1922.4</v>
      </c>
      <c r="S18" s="48">
        <v>1922.4</v>
      </c>
      <c r="T18" s="34">
        <v>2214</v>
      </c>
      <c r="U18" s="13">
        <v>2214</v>
      </c>
      <c r="V18" s="13">
        <v>2408.4</v>
      </c>
      <c r="W18" s="48">
        <v>2408.4</v>
      </c>
      <c r="X18" s="14">
        <f t="shared" si="3"/>
        <v>8856</v>
      </c>
      <c r="Y18" s="53">
        <f t="shared" si="4"/>
        <v>8856</v>
      </c>
      <c r="Z18" s="51">
        <f t="shared" si="5"/>
        <v>9622.8</v>
      </c>
      <c r="AA18" s="53">
        <f t="shared" si="6"/>
        <v>9622.8</v>
      </c>
      <c r="AB18" s="34">
        <f t="shared" si="0"/>
        <v>18478.8</v>
      </c>
      <c r="AC18" s="13">
        <f t="shared" si="1"/>
        <v>18478.8</v>
      </c>
      <c r="AD18" s="15">
        <f t="shared" si="2"/>
        <v>100</v>
      </c>
    </row>
    <row r="19" spans="1:30" ht="17.25" customHeight="1">
      <c r="A19" s="62"/>
      <c r="B19" s="68" t="s">
        <v>10</v>
      </c>
      <c r="C19" s="69" t="s">
        <v>55</v>
      </c>
      <c r="D19" s="34"/>
      <c r="E19" s="13"/>
      <c r="F19" s="13"/>
      <c r="G19" s="48"/>
      <c r="H19" s="34">
        <v>10886.4</v>
      </c>
      <c r="I19" s="13">
        <v>10886.4</v>
      </c>
      <c r="J19" s="13">
        <v>7063.2</v>
      </c>
      <c r="K19" s="48">
        <v>7063.2</v>
      </c>
      <c r="L19" s="34">
        <v>12884.4</v>
      </c>
      <c r="M19" s="13">
        <v>12884.4</v>
      </c>
      <c r="N19" s="13">
        <v>8413.2</v>
      </c>
      <c r="O19" s="48">
        <v>8413.2</v>
      </c>
      <c r="P19" s="34">
        <v>8877.6</v>
      </c>
      <c r="Q19" s="13">
        <v>8769.6</v>
      </c>
      <c r="R19" s="13">
        <v>5713.2</v>
      </c>
      <c r="S19" s="48">
        <v>5713.2</v>
      </c>
      <c r="T19" s="34">
        <v>10886.4</v>
      </c>
      <c r="U19" s="13">
        <v>10724.4</v>
      </c>
      <c r="V19" s="13">
        <v>7063.2</v>
      </c>
      <c r="W19" s="48">
        <v>7063.2</v>
      </c>
      <c r="X19" s="14">
        <f t="shared" si="3"/>
        <v>43534.8</v>
      </c>
      <c r="Y19" s="53">
        <f t="shared" si="4"/>
        <v>43264.8</v>
      </c>
      <c r="Z19" s="51">
        <f t="shared" si="5"/>
        <v>28252.800000000003</v>
      </c>
      <c r="AA19" s="53">
        <f t="shared" si="6"/>
        <v>28252.800000000003</v>
      </c>
      <c r="AB19" s="34">
        <f t="shared" si="0"/>
        <v>71787.6</v>
      </c>
      <c r="AC19" s="13">
        <f t="shared" si="1"/>
        <v>71517.6</v>
      </c>
      <c r="AD19" s="15">
        <f t="shared" si="2"/>
        <v>99.6</v>
      </c>
    </row>
    <row r="20" spans="1:30" ht="17.25" customHeight="1">
      <c r="A20" s="61" t="s">
        <v>31</v>
      </c>
      <c r="B20" s="68" t="s">
        <v>9</v>
      </c>
      <c r="C20" s="69" t="s">
        <v>79</v>
      </c>
      <c r="D20" s="34"/>
      <c r="E20" s="13"/>
      <c r="F20" s="13"/>
      <c r="G20" s="48"/>
      <c r="H20" s="34">
        <v>3898.8</v>
      </c>
      <c r="I20" s="13">
        <v>3898.8</v>
      </c>
      <c r="J20" s="13">
        <v>2494.8</v>
      </c>
      <c r="K20" s="48">
        <v>2494.8</v>
      </c>
      <c r="L20" s="34">
        <v>3898.8</v>
      </c>
      <c r="M20" s="13">
        <v>3898.8</v>
      </c>
      <c r="N20" s="13">
        <v>2494.8</v>
      </c>
      <c r="O20" s="48">
        <v>2494.8</v>
      </c>
      <c r="P20" s="34">
        <v>3898.8</v>
      </c>
      <c r="Q20" s="13">
        <v>3898.8</v>
      </c>
      <c r="R20" s="13">
        <v>2494.8</v>
      </c>
      <c r="S20" s="48">
        <v>2494.8</v>
      </c>
      <c r="T20" s="34">
        <v>3898.8</v>
      </c>
      <c r="U20" s="13">
        <v>3898.8</v>
      </c>
      <c r="V20" s="13">
        <v>2494.8</v>
      </c>
      <c r="W20" s="48">
        <v>2494.8</v>
      </c>
      <c r="X20" s="14">
        <f t="shared" si="3"/>
        <v>15595.2</v>
      </c>
      <c r="Y20" s="53">
        <f t="shared" si="4"/>
        <v>15595.2</v>
      </c>
      <c r="Z20" s="51">
        <f t="shared" si="5"/>
        <v>9979.2</v>
      </c>
      <c r="AA20" s="53">
        <f t="shared" si="6"/>
        <v>9979.2</v>
      </c>
      <c r="AB20" s="34">
        <f t="shared" si="0"/>
        <v>25574.4</v>
      </c>
      <c r="AC20" s="13">
        <f t="shared" si="1"/>
        <v>25574.4</v>
      </c>
      <c r="AD20" s="15">
        <f t="shared" si="2"/>
        <v>100</v>
      </c>
    </row>
    <row r="21" spans="1:30" ht="17.25" customHeight="1">
      <c r="A21" s="62"/>
      <c r="B21" s="68" t="s">
        <v>12</v>
      </c>
      <c r="C21" s="69" t="s">
        <v>79</v>
      </c>
      <c r="D21" s="34"/>
      <c r="E21" s="13"/>
      <c r="F21" s="13"/>
      <c r="G21" s="48"/>
      <c r="H21" s="34">
        <v>928.8</v>
      </c>
      <c r="I21" s="13">
        <v>928.8</v>
      </c>
      <c r="J21" s="13">
        <v>561.6</v>
      </c>
      <c r="K21" s="48">
        <v>561.6</v>
      </c>
      <c r="L21" s="34">
        <v>928.8</v>
      </c>
      <c r="M21" s="13">
        <v>928.8</v>
      </c>
      <c r="N21" s="13">
        <v>561.6</v>
      </c>
      <c r="O21" s="48">
        <v>561.6</v>
      </c>
      <c r="P21" s="34">
        <v>928.8</v>
      </c>
      <c r="Q21" s="13">
        <v>928.8</v>
      </c>
      <c r="R21" s="13">
        <v>561.6</v>
      </c>
      <c r="S21" s="48">
        <v>561.6</v>
      </c>
      <c r="T21" s="34">
        <v>928.8</v>
      </c>
      <c r="U21" s="13">
        <v>928.8</v>
      </c>
      <c r="V21" s="13">
        <v>561.6</v>
      </c>
      <c r="W21" s="48">
        <v>561.6</v>
      </c>
      <c r="X21" s="14">
        <f t="shared" si="3"/>
        <v>3715.2</v>
      </c>
      <c r="Y21" s="53">
        <f t="shared" si="4"/>
        <v>3715.2</v>
      </c>
      <c r="Z21" s="51">
        <f t="shared" si="5"/>
        <v>2246.4</v>
      </c>
      <c r="AA21" s="53">
        <f t="shared" si="6"/>
        <v>2246.4</v>
      </c>
      <c r="AB21" s="34">
        <f t="shared" si="0"/>
        <v>5961.6</v>
      </c>
      <c r="AC21" s="13">
        <f t="shared" si="1"/>
        <v>5961.6</v>
      </c>
      <c r="AD21" s="15">
        <f t="shared" si="2"/>
        <v>100</v>
      </c>
    </row>
    <row r="22" spans="1:30" ht="17.25" customHeight="1">
      <c r="A22" s="61" t="s">
        <v>32</v>
      </c>
      <c r="B22" s="68" t="s">
        <v>9</v>
      </c>
      <c r="C22" s="69" t="s">
        <v>55</v>
      </c>
      <c r="D22" s="34"/>
      <c r="E22" s="13"/>
      <c r="F22" s="13"/>
      <c r="G22" s="48"/>
      <c r="H22" s="34">
        <v>5173.2</v>
      </c>
      <c r="I22" s="13">
        <v>5173.2</v>
      </c>
      <c r="J22" s="13">
        <v>4482</v>
      </c>
      <c r="K22" s="48">
        <v>4482</v>
      </c>
      <c r="L22" s="34">
        <v>4946.4</v>
      </c>
      <c r="M22" s="13">
        <v>4946.4</v>
      </c>
      <c r="N22" s="13">
        <v>4276.8</v>
      </c>
      <c r="O22" s="48">
        <v>4276.8</v>
      </c>
      <c r="P22" s="34">
        <v>4050</v>
      </c>
      <c r="Q22" s="13">
        <v>4050</v>
      </c>
      <c r="R22" s="13">
        <v>3499.2</v>
      </c>
      <c r="S22" s="48">
        <v>3499.2</v>
      </c>
      <c r="T22" s="34">
        <v>3034.8</v>
      </c>
      <c r="U22" s="13">
        <v>3034.8</v>
      </c>
      <c r="V22" s="13">
        <v>2592</v>
      </c>
      <c r="W22" s="48">
        <v>2592</v>
      </c>
      <c r="X22" s="14">
        <f t="shared" si="3"/>
        <v>17204.399999999998</v>
      </c>
      <c r="Y22" s="53">
        <f t="shared" si="4"/>
        <v>17204.399999999998</v>
      </c>
      <c r="Z22" s="51">
        <f t="shared" si="5"/>
        <v>14850</v>
      </c>
      <c r="AA22" s="53">
        <f t="shared" si="6"/>
        <v>14850</v>
      </c>
      <c r="AB22" s="34">
        <f t="shared" si="0"/>
        <v>32054.399999999998</v>
      </c>
      <c r="AC22" s="13">
        <f t="shared" si="1"/>
        <v>32054.399999999998</v>
      </c>
      <c r="AD22" s="15">
        <f t="shared" si="2"/>
        <v>100</v>
      </c>
    </row>
    <row r="23" spans="1:30" ht="17.25" customHeight="1">
      <c r="A23" s="61" t="s">
        <v>33</v>
      </c>
      <c r="B23" s="68" t="s">
        <v>14</v>
      </c>
      <c r="C23" s="69" t="s">
        <v>55</v>
      </c>
      <c r="D23" s="34"/>
      <c r="E23" s="13"/>
      <c r="F23" s="13"/>
      <c r="G23" s="48"/>
      <c r="H23" s="34">
        <v>5648.4</v>
      </c>
      <c r="I23" s="13">
        <v>5648.4</v>
      </c>
      <c r="J23" s="13"/>
      <c r="K23" s="48"/>
      <c r="L23" s="34">
        <v>5724</v>
      </c>
      <c r="M23" s="13">
        <v>5724</v>
      </c>
      <c r="N23" s="13"/>
      <c r="O23" s="48"/>
      <c r="P23" s="34">
        <v>5724</v>
      </c>
      <c r="Q23" s="13">
        <v>5724</v>
      </c>
      <c r="R23" s="13"/>
      <c r="S23" s="48"/>
      <c r="T23" s="34">
        <v>5367.6</v>
      </c>
      <c r="U23" s="13">
        <v>5367.6</v>
      </c>
      <c r="V23" s="13"/>
      <c r="W23" s="48"/>
      <c r="X23" s="14">
        <f t="shared" si="3"/>
        <v>22464</v>
      </c>
      <c r="Y23" s="53">
        <f t="shared" si="4"/>
        <v>22464</v>
      </c>
      <c r="Z23" s="51">
        <f t="shared" si="5"/>
        <v>0</v>
      </c>
      <c r="AA23" s="53">
        <f t="shared" si="6"/>
        <v>0</v>
      </c>
      <c r="AB23" s="34">
        <f t="shared" si="0"/>
        <v>22464</v>
      </c>
      <c r="AC23" s="13">
        <f t="shared" si="1"/>
        <v>22464</v>
      </c>
      <c r="AD23" s="15">
        <f t="shared" si="2"/>
        <v>100</v>
      </c>
    </row>
    <row r="24" spans="1:30" ht="17.25" customHeight="1">
      <c r="A24" s="62"/>
      <c r="B24" s="68" t="s">
        <v>9</v>
      </c>
      <c r="C24" s="69" t="s">
        <v>56</v>
      </c>
      <c r="D24" s="34"/>
      <c r="E24" s="13"/>
      <c r="F24" s="13"/>
      <c r="G24" s="48"/>
      <c r="H24" s="34">
        <v>1425.6</v>
      </c>
      <c r="I24" s="13">
        <v>1425.6</v>
      </c>
      <c r="J24" s="13"/>
      <c r="K24" s="48"/>
      <c r="L24" s="34">
        <v>1425.6</v>
      </c>
      <c r="M24" s="13">
        <v>1425.6</v>
      </c>
      <c r="N24" s="13"/>
      <c r="O24" s="48"/>
      <c r="P24" s="34">
        <v>1425.6</v>
      </c>
      <c r="Q24" s="13">
        <v>1425.6</v>
      </c>
      <c r="R24" s="13"/>
      <c r="S24" s="48"/>
      <c r="T24" s="34">
        <v>2419.2</v>
      </c>
      <c r="U24" s="13">
        <v>2419.2</v>
      </c>
      <c r="V24" s="13"/>
      <c r="W24" s="48"/>
      <c r="X24" s="14">
        <f t="shared" si="3"/>
        <v>6695.999999999999</v>
      </c>
      <c r="Y24" s="53">
        <f t="shared" si="4"/>
        <v>6695.999999999999</v>
      </c>
      <c r="Z24" s="51">
        <f t="shared" si="5"/>
        <v>0</v>
      </c>
      <c r="AA24" s="53">
        <f t="shared" si="6"/>
        <v>0</v>
      </c>
      <c r="AB24" s="34">
        <f t="shared" si="0"/>
        <v>6695.999999999999</v>
      </c>
      <c r="AC24" s="13">
        <f t="shared" si="1"/>
        <v>6695.999999999999</v>
      </c>
      <c r="AD24" s="15">
        <f t="shared" si="2"/>
        <v>100</v>
      </c>
    </row>
    <row r="25" spans="1:30" ht="17.25" customHeight="1">
      <c r="A25" s="62"/>
      <c r="B25" s="68" t="s">
        <v>13</v>
      </c>
      <c r="C25" s="69" t="s">
        <v>55</v>
      </c>
      <c r="D25" s="34"/>
      <c r="E25" s="13"/>
      <c r="F25" s="13"/>
      <c r="G25" s="48"/>
      <c r="H25" s="34">
        <v>2883.6</v>
      </c>
      <c r="I25" s="13">
        <v>2883.6</v>
      </c>
      <c r="J25" s="13">
        <v>864</v>
      </c>
      <c r="K25" s="48">
        <v>864</v>
      </c>
      <c r="L25" s="34">
        <v>2883.6</v>
      </c>
      <c r="M25" s="13">
        <v>2883.6</v>
      </c>
      <c r="N25" s="13">
        <v>864</v>
      </c>
      <c r="O25" s="48">
        <v>864</v>
      </c>
      <c r="P25" s="34">
        <v>2883.6</v>
      </c>
      <c r="Q25" s="13">
        <v>2883.6</v>
      </c>
      <c r="R25" s="13">
        <v>864</v>
      </c>
      <c r="S25" s="48">
        <v>864</v>
      </c>
      <c r="T25" s="34">
        <v>2116.8</v>
      </c>
      <c r="U25" s="13">
        <v>2116.8</v>
      </c>
      <c r="V25" s="13">
        <v>626.4</v>
      </c>
      <c r="W25" s="48">
        <v>626.4</v>
      </c>
      <c r="X25" s="14">
        <f t="shared" si="3"/>
        <v>10767.599999999999</v>
      </c>
      <c r="Y25" s="53">
        <f t="shared" si="4"/>
        <v>10767.599999999999</v>
      </c>
      <c r="Z25" s="51">
        <f t="shared" si="5"/>
        <v>3218.4</v>
      </c>
      <c r="AA25" s="53">
        <f t="shared" si="6"/>
        <v>3218.4</v>
      </c>
      <c r="AB25" s="34">
        <f t="shared" si="0"/>
        <v>13985.999999999998</v>
      </c>
      <c r="AC25" s="13">
        <f t="shared" si="1"/>
        <v>13985.999999999998</v>
      </c>
      <c r="AD25" s="15">
        <f t="shared" si="2"/>
        <v>100</v>
      </c>
    </row>
    <row r="26" spans="1:30" ht="17.25" customHeight="1">
      <c r="A26" s="62"/>
      <c r="B26" s="68" t="s">
        <v>11</v>
      </c>
      <c r="C26" s="69" t="s">
        <v>55</v>
      </c>
      <c r="D26" s="34"/>
      <c r="E26" s="13"/>
      <c r="F26" s="13"/>
      <c r="G26" s="48"/>
      <c r="H26" s="34">
        <v>1371.6</v>
      </c>
      <c r="I26" s="13">
        <v>1371.6</v>
      </c>
      <c r="J26" s="13"/>
      <c r="K26" s="48"/>
      <c r="L26" s="34">
        <v>1371.6</v>
      </c>
      <c r="M26" s="13">
        <v>1371.6</v>
      </c>
      <c r="N26" s="13"/>
      <c r="O26" s="48"/>
      <c r="P26" s="34">
        <v>1371.6</v>
      </c>
      <c r="Q26" s="13">
        <v>1371.6</v>
      </c>
      <c r="R26" s="13"/>
      <c r="S26" s="48"/>
      <c r="T26" s="34">
        <v>1371.6</v>
      </c>
      <c r="U26" s="13">
        <v>1371.6</v>
      </c>
      <c r="V26" s="13"/>
      <c r="W26" s="48"/>
      <c r="X26" s="14">
        <f t="shared" si="3"/>
        <v>5486.4</v>
      </c>
      <c r="Y26" s="53">
        <f t="shared" si="4"/>
        <v>5486.4</v>
      </c>
      <c r="Z26" s="51">
        <f t="shared" si="5"/>
        <v>0</v>
      </c>
      <c r="AA26" s="53">
        <f t="shared" si="6"/>
        <v>0</v>
      </c>
      <c r="AB26" s="34">
        <f t="shared" si="0"/>
        <v>5486.4</v>
      </c>
      <c r="AC26" s="13">
        <f t="shared" si="1"/>
        <v>5486.4</v>
      </c>
      <c r="AD26" s="15">
        <f t="shared" si="2"/>
        <v>100</v>
      </c>
    </row>
    <row r="27" spans="1:30" ht="17.25" customHeight="1">
      <c r="A27" s="61" t="s">
        <v>34</v>
      </c>
      <c r="B27" s="68" t="s">
        <v>14</v>
      </c>
      <c r="C27" s="69" t="s">
        <v>56</v>
      </c>
      <c r="D27" s="34">
        <v>5983.2</v>
      </c>
      <c r="E27" s="13">
        <v>5983.2</v>
      </c>
      <c r="F27" s="13"/>
      <c r="G27" s="48"/>
      <c r="H27" s="34"/>
      <c r="I27" s="13"/>
      <c r="J27" s="13"/>
      <c r="K27" s="48"/>
      <c r="L27" s="34">
        <v>5983.2</v>
      </c>
      <c r="M27" s="13">
        <v>5983.2</v>
      </c>
      <c r="N27" s="13"/>
      <c r="O27" s="48"/>
      <c r="P27" s="34">
        <v>5983.2</v>
      </c>
      <c r="Q27" s="13">
        <v>5961.6</v>
      </c>
      <c r="R27" s="13"/>
      <c r="S27" s="48"/>
      <c r="T27" s="34">
        <v>5983.2</v>
      </c>
      <c r="U27" s="13">
        <v>5983.2</v>
      </c>
      <c r="V27" s="13"/>
      <c r="W27" s="48"/>
      <c r="X27" s="14">
        <f t="shared" si="3"/>
        <v>23932.8</v>
      </c>
      <c r="Y27" s="53">
        <f t="shared" si="4"/>
        <v>23911.2</v>
      </c>
      <c r="Z27" s="51">
        <f t="shared" si="5"/>
        <v>0</v>
      </c>
      <c r="AA27" s="53">
        <f t="shared" si="6"/>
        <v>0</v>
      </c>
      <c r="AB27" s="34">
        <f t="shared" si="0"/>
        <v>23932.8</v>
      </c>
      <c r="AC27" s="13">
        <f t="shared" si="1"/>
        <v>23911.2</v>
      </c>
      <c r="AD27" s="15">
        <f t="shared" si="2"/>
        <v>99.9</v>
      </c>
    </row>
    <row r="28" spans="1:30" ht="17.25" customHeight="1">
      <c r="A28" s="62"/>
      <c r="B28" s="68" t="s">
        <v>15</v>
      </c>
      <c r="C28" s="69" t="s">
        <v>55</v>
      </c>
      <c r="D28" s="34">
        <v>1134</v>
      </c>
      <c r="E28" s="13">
        <v>1134</v>
      </c>
      <c r="F28" s="13"/>
      <c r="G28" s="48"/>
      <c r="H28" s="34"/>
      <c r="I28" s="13"/>
      <c r="J28" s="13"/>
      <c r="K28" s="48"/>
      <c r="L28" s="34">
        <v>1134</v>
      </c>
      <c r="M28" s="13">
        <v>1134</v>
      </c>
      <c r="N28" s="13"/>
      <c r="O28" s="48"/>
      <c r="P28" s="34">
        <v>1134</v>
      </c>
      <c r="Q28" s="13">
        <v>1134</v>
      </c>
      <c r="R28" s="13"/>
      <c r="S28" s="48"/>
      <c r="T28" s="34">
        <v>1134</v>
      </c>
      <c r="U28" s="13">
        <v>1134</v>
      </c>
      <c r="V28" s="13"/>
      <c r="W28" s="48"/>
      <c r="X28" s="14">
        <f t="shared" si="3"/>
        <v>4536</v>
      </c>
      <c r="Y28" s="53">
        <f t="shared" si="4"/>
        <v>4536</v>
      </c>
      <c r="Z28" s="51">
        <f t="shared" si="5"/>
        <v>0</v>
      </c>
      <c r="AA28" s="53">
        <f t="shared" si="6"/>
        <v>0</v>
      </c>
      <c r="AB28" s="34">
        <f t="shared" si="0"/>
        <v>4536</v>
      </c>
      <c r="AC28" s="13">
        <f t="shared" si="1"/>
        <v>4536</v>
      </c>
      <c r="AD28" s="15">
        <f t="shared" si="2"/>
        <v>100</v>
      </c>
    </row>
    <row r="29" spans="1:30" ht="17.25" customHeight="1">
      <c r="A29" s="61" t="s">
        <v>35</v>
      </c>
      <c r="B29" s="68" t="s">
        <v>14</v>
      </c>
      <c r="C29" s="69" t="s">
        <v>56</v>
      </c>
      <c r="D29" s="34">
        <v>9331.2</v>
      </c>
      <c r="E29" s="13">
        <v>9331.2</v>
      </c>
      <c r="F29" s="13"/>
      <c r="G29" s="48"/>
      <c r="H29" s="34"/>
      <c r="I29" s="13"/>
      <c r="J29" s="13"/>
      <c r="K29" s="48"/>
      <c r="L29" s="34">
        <v>9331.2</v>
      </c>
      <c r="M29" s="13">
        <v>9331.2</v>
      </c>
      <c r="N29" s="13"/>
      <c r="O29" s="48"/>
      <c r="P29" s="34">
        <v>9331.2</v>
      </c>
      <c r="Q29" s="13">
        <v>9331.2</v>
      </c>
      <c r="R29" s="13"/>
      <c r="S29" s="48"/>
      <c r="T29" s="34">
        <v>9331.2</v>
      </c>
      <c r="U29" s="13">
        <v>9331.2</v>
      </c>
      <c r="V29" s="13"/>
      <c r="W29" s="48"/>
      <c r="X29" s="14">
        <f t="shared" si="3"/>
        <v>37324.8</v>
      </c>
      <c r="Y29" s="53">
        <f t="shared" si="4"/>
        <v>37324.8</v>
      </c>
      <c r="Z29" s="51">
        <f t="shared" si="5"/>
        <v>0</v>
      </c>
      <c r="AA29" s="53">
        <f t="shared" si="6"/>
        <v>0</v>
      </c>
      <c r="AB29" s="34">
        <f t="shared" si="0"/>
        <v>37324.8</v>
      </c>
      <c r="AC29" s="13">
        <f t="shared" si="1"/>
        <v>37324.8</v>
      </c>
      <c r="AD29" s="15">
        <f t="shared" si="2"/>
        <v>100</v>
      </c>
    </row>
    <row r="30" spans="1:30" ht="17.25" customHeight="1">
      <c r="A30" s="63"/>
      <c r="B30" s="68" t="s">
        <v>13</v>
      </c>
      <c r="C30" s="69" t="s">
        <v>55</v>
      </c>
      <c r="D30" s="34">
        <v>885.6</v>
      </c>
      <c r="E30" s="13">
        <v>885.6</v>
      </c>
      <c r="F30" s="13"/>
      <c r="G30" s="48"/>
      <c r="H30" s="34"/>
      <c r="I30" s="13"/>
      <c r="J30" s="13"/>
      <c r="K30" s="48"/>
      <c r="L30" s="34">
        <v>885.6</v>
      </c>
      <c r="M30" s="13">
        <v>885.6</v>
      </c>
      <c r="N30" s="13"/>
      <c r="O30" s="48"/>
      <c r="P30" s="34">
        <v>885.6</v>
      </c>
      <c r="Q30" s="13">
        <v>885.6</v>
      </c>
      <c r="R30" s="13"/>
      <c r="S30" s="48"/>
      <c r="T30" s="34">
        <v>885.6</v>
      </c>
      <c r="U30" s="13">
        <v>885.6</v>
      </c>
      <c r="V30" s="13"/>
      <c r="W30" s="48"/>
      <c r="X30" s="14">
        <f t="shared" si="3"/>
        <v>3542.4</v>
      </c>
      <c r="Y30" s="53">
        <f t="shared" si="4"/>
        <v>3542.4</v>
      </c>
      <c r="Z30" s="51">
        <f t="shared" si="5"/>
        <v>0</v>
      </c>
      <c r="AA30" s="53">
        <f t="shared" si="6"/>
        <v>0</v>
      </c>
      <c r="AB30" s="34">
        <f t="shared" si="0"/>
        <v>3542.4</v>
      </c>
      <c r="AC30" s="13">
        <f t="shared" si="1"/>
        <v>3542.4</v>
      </c>
      <c r="AD30" s="15">
        <f t="shared" si="2"/>
        <v>100</v>
      </c>
    </row>
    <row r="31" spans="1:30" ht="17.25" customHeight="1">
      <c r="A31" s="61" t="s">
        <v>36</v>
      </c>
      <c r="B31" s="68" t="s">
        <v>14</v>
      </c>
      <c r="C31" s="69" t="s">
        <v>55</v>
      </c>
      <c r="D31" s="34">
        <v>5421.6</v>
      </c>
      <c r="E31" s="13">
        <v>5421.6</v>
      </c>
      <c r="F31" s="13"/>
      <c r="G31" s="48"/>
      <c r="H31" s="34"/>
      <c r="I31" s="13"/>
      <c r="J31" s="13"/>
      <c r="K31" s="48"/>
      <c r="L31" s="34">
        <v>5421.6</v>
      </c>
      <c r="M31" s="13">
        <v>5421.6</v>
      </c>
      <c r="N31" s="13"/>
      <c r="O31" s="48"/>
      <c r="P31" s="34">
        <v>3920.4</v>
      </c>
      <c r="Q31" s="13">
        <v>3920.4</v>
      </c>
      <c r="R31" s="13"/>
      <c r="S31" s="48"/>
      <c r="T31" s="34">
        <v>3920.4</v>
      </c>
      <c r="U31" s="13">
        <v>3920.4</v>
      </c>
      <c r="V31" s="13"/>
      <c r="W31" s="48"/>
      <c r="X31" s="14">
        <f t="shared" si="3"/>
        <v>18684</v>
      </c>
      <c r="Y31" s="53">
        <f t="shared" si="4"/>
        <v>18684</v>
      </c>
      <c r="Z31" s="51">
        <f t="shared" si="5"/>
        <v>0</v>
      </c>
      <c r="AA31" s="53">
        <f t="shared" si="6"/>
        <v>0</v>
      </c>
      <c r="AB31" s="34">
        <f t="shared" si="0"/>
        <v>18684</v>
      </c>
      <c r="AC31" s="13">
        <f t="shared" si="1"/>
        <v>18684</v>
      </c>
      <c r="AD31" s="15">
        <f t="shared" si="2"/>
        <v>100</v>
      </c>
    </row>
    <row r="32" spans="1:30" ht="17.25" customHeight="1">
      <c r="A32" s="62"/>
      <c r="B32" s="68" t="s">
        <v>13</v>
      </c>
      <c r="C32" s="69" t="s">
        <v>55</v>
      </c>
      <c r="D32" s="34">
        <v>1857.6</v>
      </c>
      <c r="E32" s="13">
        <v>1857.6</v>
      </c>
      <c r="F32" s="13"/>
      <c r="G32" s="48"/>
      <c r="H32" s="34"/>
      <c r="I32" s="13"/>
      <c r="J32" s="13"/>
      <c r="K32" s="48"/>
      <c r="L32" s="34">
        <v>1857.6</v>
      </c>
      <c r="M32" s="13">
        <v>1857.6</v>
      </c>
      <c r="N32" s="13"/>
      <c r="O32" s="48"/>
      <c r="P32" s="34">
        <v>3358.8</v>
      </c>
      <c r="Q32" s="13">
        <v>3358.8</v>
      </c>
      <c r="R32" s="13"/>
      <c r="S32" s="48"/>
      <c r="T32" s="34">
        <v>3358.8</v>
      </c>
      <c r="U32" s="13">
        <v>3358.8</v>
      </c>
      <c r="V32" s="13"/>
      <c r="W32" s="48"/>
      <c r="X32" s="14">
        <f t="shared" si="3"/>
        <v>10432.8</v>
      </c>
      <c r="Y32" s="53">
        <f t="shared" si="4"/>
        <v>10432.8</v>
      </c>
      <c r="Z32" s="51">
        <f t="shared" si="5"/>
        <v>0</v>
      </c>
      <c r="AA32" s="53">
        <f t="shared" si="6"/>
        <v>0</v>
      </c>
      <c r="AB32" s="34">
        <f t="shared" si="0"/>
        <v>10432.8</v>
      </c>
      <c r="AC32" s="13">
        <f t="shared" si="1"/>
        <v>10432.8</v>
      </c>
      <c r="AD32" s="15">
        <f t="shared" si="2"/>
        <v>100</v>
      </c>
    </row>
    <row r="33" spans="1:30" ht="17.25" customHeight="1">
      <c r="A33" s="64"/>
      <c r="B33" s="68" t="s">
        <v>12</v>
      </c>
      <c r="C33" s="69" t="s">
        <v>55</v>
      </c>
      <c r="D33" s="34">
        <v>496.8</v>
      </c>
      <c r="E33" s="13">
        <v>496.8</v>
      </c>
      <c r="F33" s="13"/>
      <c r="G33" s="48"/>
      <c r="H33" s="34"/>
      <c r="I33" s="13"/>
      <c r="J33" s="13"/>
      <c r="K33" s="48"/>
      <c r="L33" s="34">
        <v>496.8</v>
      </c>
      <c r="M33" s="13">
        <v>496.8</v>
      </c>
      <c r="N33" s="13"/>
      <c r="O33" s="48"/>
      <c r="P33" s="34">
        <v>496.8</v>
      </c>
      <c r="Q33" s="13">
        <v>496.8</v>
      </c>
      <c r="R33" s="13"/>
      <c r="S33" s="48"/>
      <c r="T33" s="34">
        <v>496.8</v>
      </c>
      <c r="U33" s="13">
        <v>496.8</v>
      </c>
      <c r="V33" s="13"/>
      <c r="W33" s="48"/>
      <c r="X33" s="14">
        <f t="shared" si="3"/>
        <v>1987.2</v>
      </c>
      <c r="Y33" s="53">
        <f t="shared" si="4"/>
        <v>1987.2</v>
      </c>
      <c r="Z33" s="51">
        <f t="shared" si="5"/>
        <v>0</v>
      </c>
      <c r="AA33" s="53">
        <f t="shared" si="6"/>
        <v>0</v>
      </c>
      <c r="AB33" s="34">
        <f t="shared" si="0"/>
        <v>1987.2</v>
      </c>
      <c r="AC33" s="13">
        <f t="shared" si="1"/>
        <v>1987.2</v>
      </c>
      <c r="AD33" s="15">
        <f t="shared" si="2"/>
        <v>100</v>
      </c>
    </row>
    <row r="34" spans="1:30" ht="17.25" customHeight="1">
      <c r="A34" s="63" t="s">
        <v>37</v>
      </c>
      <c r="B34" s="68" t="s">
        <v>14</v>
      </c>
      <c r="C34" s="69" t="s">
        <v>55</v>
      </c>
      <c r="D34" s="34">
        <v>10584</v>
      </c>
      <c r="E34" s="13">
        <v>10584</v>
      </c>
      <c r="F34" s="13">
        <v>7408.8</v>
      </c>
      <c r="G34" s="48">
        <v>7408.8</v>
      </c>
      <c r="H34" s="34"/>
      <c r="I34" s="13"/>
      <c r="J34" s="13"/>
      <c r="K34" s="48"/>
      <c r="L34" s="34">
        <v>10584</v>
      </c>
      <c r="M34" s="13">
        <v>10584</v>
      </c>
      <c r="N34" s="13">
        <v>7408.8</v>
      </c>
      <c r="O34" s="48">
        <v>7408.8</v>
      </c>
      <c r="P34" s="34">
        <v>11156.4</v>
      </c>
      <c r="Q34" s="13">
        <v>11156.4</v>
      </c>
      <c r="R34" s="13">
        <v>7830</v>
      </c>
      <c r="S34" s="48">
        <v>7830</v>
      </c>
      <c r="T34" s="34">
        <v>11156.4</v>
      </c>
      <c r="U34" s="13">
        <v>10886.4</v>
      </c>
      <c r="V34" s="13">
        <v>7830</v>
      </c>
      <c r="W34" s="48">
        <v>7830</v>
      </c>
      <c r="X34" s="14">
        <f t="shared" si="3"/>
        <v>43480.8</v>
      </c>
      <c r="Y34" s="53">
        <f t="shared" si="4"/>
        <v>43210.8</v>
      </c>
      <c r="Z34" s="51">
        <f t="shared" si="5"/>
        <v>30477.6</v>
      </c>
      <c r="AA34" s="53">
        <f t="shared" si="6"/>
        <v>30477.6</v>
      </c>
      <c r="AB34" s="34">
        <f t="shared" si="0"/>
        <v>73958.4</v>
      </c>
      <c r="AC34" s="13">
        <f t="shared" si="1"/>
        <v>73688.4</v>
      </c>
      <c r="AD34" s="15">
        <f t="shared" si="2"/>
        <v>99.6</v>
      </c>
    </row>
    <row r="35" spans="1:30" ht="17.25" customHeight="1">
      <c r="A35" s="62"/>
      <c r="B35" s="68" t="s">
        <v>16</v>
      </c>
      <c r="C35" s="69" t="s">
        <v>55</v>
      </c>
      <c r="D35" s="34">
        <v>1404</v>
      </c>
      <c r="E35" s="13">
        <v>1404</v>
      </c>
      <c r="F35" s="13">
        <v>723.6</v>
      </c>
      <c r="G35" s="48">
        <v>723.6</v>
      </c>
      <c r="H35" s="34"/>
      <c r="I35" s="13"/>
      <c r="J35" s="13"/>
      <c r="K35" s="48"/>
      <c r="L35" s="34">
        <v>1404</v>
      </c>
      <c r="M35" s="13">
        <v>1404</v>
      </c>
      <c r="N35" s="13">
        <v>723.6</v>
      </c>
      <c r="O35" s="48">
        <v>723.6</v>
      </c>
      <c r="P35" s="34">
        <v>745.2</v>
      </c>
      <c r="Q35" s="13">
        <v>745.2</v>
      </c>
      <c r="R35" s="13">
        <v>388.8</v>
      </c>
      <c r="S35" s="48">
        <v>388.8</v>
      </c>
      <c r="T35" s="34">
        <v>745.2</v>
      </c>
      <c r="U35" s="13">
        <v>745.2</v>
      </c>
      <c r="V35" s="13">
        <v>388.8</v>
      </c>
      <c r="W35" s="48">
        <v>388.8</v>
      </c>
      <c r="X35" s="14">
        <f t="shared" si="3"/>
        <v>4298.4</v>
      </c>
      <c r="Y35" s="53">
        <f t="shared" si="4"/>
        <v>4298.4</v>
      </c>
      <c r="Z35" s="51">
        <f t="shared" si="5"/>
        <v>2224.8</v>
      </c>
      <c r="AA35" s="53">
        <f t="shared" si="6"/>
        <v>2224.8</v>
      </c>
      <c r="AB35" s="34">
        <f t="shared" si="0"/>
        <v>6523.2</v>
      </c>
      <c r="AC35" s="13">
        <f t="shared" si="1"/>
        <v>6523.2</v>
      </c>
      <c r="AD35" s="15">
        <f t="shared" si="2"/>
        <v>100</v>
      </c>
    </row>
    <row r="36" spans="1:30" ht="17.25" customHeight="1">
      <c r="A36" s="62"/>
      <c r="B36" s="68" t="s">
        <v>70</v>
      </c>
      <c r="C36" s="69" t="s">
        <v>55</v>
      </c>
      <c r="D36" s="34">
        <v>507.6</v>
      </c>
      <c r="E36" s="13">
        <v>507.6</v>
      </c>
      <c r="F36" s="13">
        <v>302.4</v>
      </c>
      <c r="G36" s="48">
        <v>302.4</v>
      </c>
      <c r="H36" s="34"/>
      <c r="I36" s="13"/>
      <c r="J36" s="13"/>
      <c r="K36" s="48"/>
      <c r="L36" s="34">
        <v>507.6</v>
      </c>
      <c r="M36" s="13">
        <v>507.6</v>
      </c>
      <c r="N36" s="13">
        <v>302.4</v>
      </c>
      <c r="O36" s="48">
        <v>302.4</v>
      </c>
      <c r="P36" s="34">
        <v>507.6</v>
      </c>
      <c r="Q36" s="13">
        <v>507.6</v>
      </c>
      <c r="R36" s="13">
        <v>302.4</v>
      </c>
      <c r="S36" s="48">
        <v>302.4</v>
      </c>
      <c r="T36" s="34">
        <v>507.6</v>
      </c>
      <c r="U36" s="13">
        <v>507.6</v>
      </c>
      <c r="V36" s="13">
        <v>291.6</v>
      </c>
      <c r="W36" s="48">
        <v>291.6</v>
      </c>
      <c r="X36" s="14">
        <f t="shared" si="3"/>
        <v>2030.4</v>
      </c>
      <c r="Y36" s="53">
        <f t="shared" si="4"/>
        <v>2030.4</v>
      </c>
      <c r="Z36" s="51">
        <f t="shared" si="5"/>
        <v>1198.8</v>
      </c>
      <c r="AA36" s="53">
        <f t="shared" si="6"/>
        <v>1198.8</v>
      </c>
      <c r="AB36" s="34">
        <f t="shared" si="0"/>
        <v>3229.2</v>
      </c>
      <c r="AC36" s="13">
        <f t="shared" si="1"/>
        <v>3229.2</v>
      </c>
      <c r="AD36" s="15">
        <f t="shared" si="2"/>
        <v>100</v>
      </c>
    </row>
    <row r="37" spans="1:30" ht="17.25" customHeight="1">
      <c r="A37" s="62"/>
      <c r="B37" s="68" t="s">
        <v>17</v>
      </c>
      <c r="C37" s="69" t="s">
        <v>55</v>
      </c>
      <c r="D37" s="34">
        <v>712.8</v>
      </c>
      <c r="E37" s="13">
        <v>712.8</v>
      </c>
      <c r="F37" s="13">
        <v>572.4</v>
      </c>
      <c r="G37" s="48">
        <v>572.4</v>
      </c>
      <c r="H37" s="34"/>
      <c r="I37" s="13"/>
      <c r="J37" s="13"/>
      <c r="K37" s="48"/>
      <c r="L37" s="34">
        <v>712.8</v>
      </c>
      <c r="M37" s="13">
        <v>712.8</v>
      </c>
      <c r="N37" s="13">
        <v>572.4</v>
      </c>
      <c r="O37" s="48">
        <v>572.4</v>
      </c>
      <c r="P37" s="34">
        <v>388.8</v>
      </c>
      <c r="Q37" s="13">
        <v>388.8</v>
      </c>
      <c r="R37" s="13">
        <v>313.2</v>
      </c>
      <c r="S37" s="48">
        <v>313.2</v>
      </c>
      <c r="T37" s="34">
        <v>378</v>
      </c>
      <c r="U37" s="13">
        <v>378</v>
      </c>
      <c r="V37" s="13">
        <v>313.2</v>
      </c>
      <c r="W37" s="48">
        <v>313.2</v>
      </c>
      <c r="X37" s="14">
        <f t="shared" si="3"/>
        <v>2192.3999999999996</v>
      </c>
      <c r="Y37" s="53">
        <f t="shared" si="4"/>
        <v>2192.3999999999996</v>
      </c>
      <c r="Z37" s="51">
        <f t="shared" si="5"/>
        <v>1771.2</v>
      </c>
      <c r="AA37" s="53">
        <f t="shared" si="6"/>
        <v>1771.2</v>
      </c>
      <c r="AB37" s="34">
        <f t="shared" si="0"/>
        <v>3963.5999999999995</v>
      </c>
      <c r="AC37" s="13">
        <f t="shared" si="1"/>
        <v>3963.5999999999995</v>
      </c>
      <c r="AD37" s="15">
        <f t="shared" si="2"/>
        <v>100</v>
      </c>
    </row>
    <row r="38" spans="1:30" ht="17.25" customHeight="1">
      <c r="A38" s="62"/>
      <c r="B38" s="68" t="s">
        <v>18</v>
      </c>
      <c r="C38" s="69" t="s">
        <v>55</v>
      </c>
      <c r="D38" s="34">
        <v>669.6</v>
      </c>
      <c r="E38" s="13">
        <v>669.6</v>
      </c>
      <c r="F38" s="13">
        <v>723.6</v>
      </c>
      <c r="G38" s="48">
        <v>723.6</v>
      </c>
      <c r="H38" s="34"/>
      <c r="I38" s="13"/>
      <c r="J38" s="13"/>
      <c r="K38" s="48"/>
      <c r="L38" s="34">
        <v>669.6</v>
      </c>
      <c r="M38" s="13">
        <v>669.6</v>
      </c>
      <c r="N38" s="13">
        <v>723.6</v>
      </c>
      <c r="O38" s="48">
        <v>723.6</v>
      </c>
      <c r="P38" s="34">
        <v>950.4</v>
      </c>
      <c r="Q38" s="13">
        <v>950.4</v>
      </c>
      <c r="R38" s="13">
        <v>1026</v>
      </c>
      <c r="S38" s="48">
        <v>1026</v>
      </c>
      <c r="T38" s="34">
        <v>950.4</v>
      </c>
      <c r="U38" s="13">
        <v>950.4</v>
      </c>
      <c r="V38" s="13">
        <v>1026</v>
      </c>
      <c r="W38" s="48">
        <v>1026</v>
      </c>
      <c r="X38" s="14">
        <f t="shared" si="3"/>
        <v>3240</v>
      </c>
      <c r="Y38" s="53">
        <f t="shared" si="4"/>
        <v>3240</v>
      </c>
      <c r="Z38" s="51">
        <f t="shared" si="5"/>
        <v>3499.2</v>
      </c>
      <c r="AA38" s="53">
        <f t="shared" si="6"/>
        <v>3499.2</v>
      </c>
      <c r="AB38" s="34">
        <f t="shared" si="0"/>
        <v>6739.2</v>
      </c>
      <c r="AC38" s="13">
        <f t="shared" si="1"/>
        <v>6739.2</v>
      </c>
      <c r="AD38" s="15">
        <f t="shared" si="2"/>
        <v>100</v>
      </c>
    </row>
    <row r="39" spans="1:30" ht="17.25" customHeight="1">
      <c r="A39" s="61" t="s">
        <v>38</v>
      </c>
      <c r="B39" s="68" t="s">
        <v>14</v>
      </c>
      <c r="C39" s="69" t="s">
        <v>55</v>
      </c>
      <c r="D39" s="34">
        <v>2278.8</v>
      </c>
      <c r="E39" s="13">
        <v>2278.8</v>
      </c>
      <c r="F39" s="13">
        <v>6350.4</v>
      </c>
      <c r="G39" s="48">
        <v>6350.4</v>
      </c>
      <c r="H39" s="34"/>
      <c r="I39" s="13"/>
      <c r="J39" s="13"/>
      <c r="K39" s="48"/>
      <c r="L39" s="34">
        <v>2343.6</v>
      </c>
      <c r="M39" s="13">
        <v>2343.6</v>
      </c>
      <c r="N39" s="13">
        <v>5367.6</v>
      </c>
      <c r="O39" s="48">
        <v>5367.6</v>
      </c>
      <c r="P39" s="34">
        <v>2354.4</v>
      </c>
      <c r="Q39" s="13">
        <v>2354.4</v>
      </c>
      <c r="R39" s="13">
        <v>5378.4</v>
      </c>
      <c r="S39" s="48">
        <v>5378.4</v>
      </c>
      <c r="T39" s="34">
        <v>1803.6</v>
      </c>
      <c r="U39" s="13">
        <v>1598.4</v>
      </c>
      <c r="V39" s="13">
        <v>5000.4</v>
      </c>
      <c r="W39" s="48">
        <v>5000.4</v>
      </c>
      <c r="X39" s="14">
        <f t="shared" si="3"/>
        <v>8780.4</v>
      </c>
      <c r="Y39" s="53">
        <f t="shared" si="4"/>
        <v>8575.199999999999</v>
      </c>
      <c r="Z39" s="51">
        <f t="shared" si="5"/>
        <v>22096.800000000003</v>
      </c>
      <c r="AA39" s="53">
        <f t="shared" si="6"/>
        <v>22096.800000000003</v>
      </c>
      <c r="AB39" s="34">
        <f aca="true" t="shared" si="7" ref="AB39:AB69">X39+Z39</f>
        <v>30877.200000000004</v>
      </c>
      <c r="AC39" s="13">
        <f aca="true" t="shared" si="8" ref="AC39:AC69">Y39+AA39</f>
        <v>30672</v>
      </c>
      <c r="AD39" s="15">
        <f aca="true" t="shared" si="9" ref="AD39:AD69">ROUND(AC39/AB39*100,1)</f>
        <v>99.3</v>
      </c>
    </row>
    <row r="40" spans="1:30" ht="17.25" customHeight="1">
      <c r="A40" s="62"/>
      <c r="B40" s="68" t="s">
        <v>60</v>
      </c>
      <c r="C40" s="69" t="s">
        <v>55</v>
      </c>
      <c r="D40" s="34"/>
      <c r="E40" s="13"/>
      <c r="F40" s="13">
        <v>1144.8</v>
      </c>
      <c r="G40" s="48">
        <v>1144.8</v>
      </c>
      <c r="H40" s="34"/>
      <c r="I40" s="13"/>
      <c r="J40" s="13"/>
      <c r="K40" s="48"/>
      <c r="L40" s="34"/>
      <c r="M40" s="13"/>
      <c r="N40" s="13"/>
      <c r="O40" s="48"/>
      <c r="P40" s="34"/>
      <c r="Q40" s="13"/>
      <c r="R40" s="13"/>
      <c r="S40" s="48"/>
      <c r="T40" s="34"/>
      <c r="U40" s="13"/>
      <c r="V40" s="13"/>
      <c r="W40" s="48"/>
      <c r="X40" s="14">
        <f t="shared" si="3"/>
        <v>0</v>
      </c>
      <c r="Y40" s="53">
        <f t="shared" si="4"/>
        <v>0</v>
      </c>
      <c r="Z40" s="51">
        <f t="shared" si="5"/>
        <v>1144.8</v>
      </c>
      <c r="AA40" s="53">
        <f t="shared" si="6"/>
        <v>1144.8</v>
      </c>
      <c r="AB40" s="34">
        <f t="shared" si="7"/>
        <v>1144.8</v>
      </c>
      <c r="AC40" s="13">
        <f t="shared" si="8"/>
        <v>1144.8</v>
      </c>
      <c r="AD40" s="15">
        <f t="shared" si="9"/>
        <v>100</v>
      </c>
    </row>
    <row r="41" spans="1:30" ht="17.25" customHeight="1">
      <c r="A41" s="61" t="s">
        <v>39</v>
      </c>
      <c r="B41" s="68" t="s">
        <v>14</v>
      </c>
      <c r="C41" s="69" t="s">
        <v>55</v>
      </c>
      <c r="D41" s="34">
        <v>1339.2</v>
      </c>
      <c r="E41" s="13">
        <v>1339.2</v>
      </c>
      <c r="F41" s="13">
        <v>2926.8</v>
      </c>
      <c r="G41" s="48">
        <v>2926.8</v>
      </c>
      <c r="H41" s="34"/>
      <c r="I41" s="13"/>
      <c r="J41" s="13"/>
      <c r="K41" s="48"/>
      <c r="L41" s="34">
        <v>1339.2</v>
      </c>
      <c r="M41" s="13">
        <v>1339.2</v>
      </c>
      <c r="N41" s="13">
        <v>2926.8</v>
      </c>
      <c r="O41" s="48">
        <v>2926.8</v>
      </c>
      <c r="P41" s="34">
        <v>1339.2</v>
      </c>
      <c r="Q41" s="13">
        <v>1339.2</v>
      </c>
      <c r="R41" s="13">
        <v>2926.8</v>
      </c>
      <c r="S41" s="48">
        <v>2926.8</v>
      </c>
      <c r="T41" s="34">
        <v>1328.4</v>
      </c>
      <c r="U41" s="13">
        <v>1328.4</v>
      </c>
      <c r="V41" s="13">
        <v>2926.8</v>
      </c>
      <c r="W41" s="48">
        <v>2926.8</v>
      </c>
      <c r="X41" s="14">
        <f t="shared" si="3"/>
        <v>5346</v>
      </c>
      <c r="Y41" s="53">
        <f t="shared" si="4"/>
        <v>5346</v>
      </c>
      <c r="Z41" s="51">
        <f t="shared" si="5"/>
        <v>11707.2</v>
      </c>
      <c r="AA41" s="53">
        <f t="shared" si="6"/>
        <v>11707.2</v>
      </c>
      <c r="AB41" s="34">
        <f t="shared" si="7"/>
        <v>17053.2</v>
      </c>
      <c r="AC41" s="13">
        <f t="shared" si="8"/>
        <v>17053.2</v>
      </c>
      <c r="AD41" s="15">
        <f t="shared" si="9"/>
        <v>100</v>
      </c>
    </row>
    <row r="42" spans="1:30" ht="17.25" customHeight="1">
      <c r="A42" s="63"/>
      <c r="B42" s="68" t="s">
        <v>19</v>
      </c>
      <c r="C42" s="69" t="s">
        <v>55</v>
      </c>
      <c r="D42" s="34"/>
      <c r="E42" s="13"/>
      <c r="F42" s="13">
        <v>885.6</v>
      </c>
      <c r="G42" s="48">
        <v>885.6</v>
      </c>
      <c r="H42" s="34"/>
      <c r="I42" s="13"/>
      <c r="J42" s="13"/>
      <c r="K42" s="48"/>
      <c r="L42" s="34"/>
      <c r="M42" s="13"/>
      <c r="N42" s="13">
        <v>885.6</v>
      </c>
      <c r="O42" s="48">
        <v>885.6</v>
      </c>
      <c r="P42" s="34"/>
      <c r="Q42" s="13"/>
      <c r="R42" s="13">
        <v>885.6</v>
      </c>
      <c r="S42" s="48">
        <v>885.6</v>
      </c>
      <c r="T42" s="34"/>
      <c r="U42" s="13"/>
      <c r="V42" s="13">
        <v>885.6</v>
      </c>
      <c r="W42" s="48">
        <v>885.6</v>
      </c>
      <c r="X42" s="14">
        <f t="shared" si="3"/>
        <v>0</v>
      </c>
      <c r="Y42" s="53">
        <f t="shared" si="4"/>
        <v>0</v>
      </c>
      <c r="Z42" s="51">
        <f t="shared" si="5"/>
        <v>3542.4</v>
      </c>
      <c r="AA42" s="53">
        <f t="shared" si="6"/>
        <v>3542.4</v>
      </c>
      <c r="AB42" s="34">
        <f t="shared" si="7"/>
        <v>3542.4</v>
      </c>
      <c r="AC42" s="13">
        <f t="shared" si="8"/>
        <v>3542.4</v>
      </c>
      <c r="AD42" s="15">
        <f t="shared" si="9"/>
        <v>100</v>
      </c>
    </row>
    <row r="43" spans="1:30" ht="17.25" customHeight="1">
      <c r="A43" s="61" t="s">
        <v>40</v>
      </c>
      <c r="B43" s="68" t="s">
        <v>14</v>
      </c>
      <c r="C43" s="69" t="s">
        <v>55</v>
      </c>
      <c r="D43" s="34"/>
      <c r="E43" s="13"/>
      <c r="F43" s="13">
        <v>4741.2</v>
      </c>
      <c r="G43" s="48">
        <v>4741.2</v>
      </c>
      <c r="H43" s="34"/>
      <c r="I43" s="13"/>
      <c r="J43" s="13"/>
      <c r="K43" s="48"/>
      <c r="L43" s="34"/>
      <c r="M43" s="13"/>
      <c r="N43" s="13">
        <v>4741.2</v>
      </c>
      <c r="O43" s="48">
        <v>4741.2</v>
      </c>
      <c r="P43" s="34"/>
      <c r="Q43" s="13"/>
      <c r="R43" s="13">
        <v>4741.2</v>
      </c>
      <c r="S43" s="48">
        <v>4741.2</v>
      </c>
      <c r="T43" s="34"/>
      <c r="U43" s="13"/>
      <c r="V43" s="13">
        <v>4730.4</v>
      </c>
      <c r="W43" s="48">
        <v>4730.4</v>
      </c>
      <c r="X43" s="14">
        <f t="shared" si="3"/>
        <v>0</v>
      </c>
      <c r="Y43" s="53">
        <f t="shared" si="4"/>
        <v>0</v>
      </c>
      <c r="Z43" s="51">
        <f t="shared" si="5"/>
        <v>18954</v>
      </c>
      <c r="AA43" s="53">
        <f t="shared" si="6"/>
        <v>18954</v>
      </c>
      <c r="AB43" s="34">
        <f t="shared" si="7"/>
        <v>18954</v>
      </c>
      <c r="AC43" s="13">
        <f t="shared" si="8"/>
        <v>18954</v>
      </c>
      <c r="AD43" s="15">
        <f t="shared" si="9"/>
        <v>100</v>
      </c>
    </row>
    <row r="44" spans="1:30" ht="17.25" customHeight="1">
      <c r="A44" s="62"/>
      <c r="B44" s="68" t="s">
        <v>60</v>
      </c>
      <c r="C44" s="69" t="s">
        <v>55</v>
      </c>
      <c r="D44" s="34"/>
      <c r="E44" s="13"/>
      <c r="F44" s="13">
        <v>1285.2</v>
      </c>
      <c r="G44" s="48">
        <v>1285.2</v>
      </c>
      <c r="H44" s="34"/>
      <c r="I44" s="13"/>
      <c r="J44" s="13"/>
      <c r="K44" s="48"/>
      <c r="L44" s="34"/>
      <c r="M44" s="13"/>
      <c r="N44" s="13">
        <v>1285.2</v>
      </c>
      <c r="O44" s="48">
        <v>1285.2</v>
      </c>
      <c r="P44" s="34"/>
      <c r="Q44" s="13"/>
      <c r="R44" s="13">
        <v>1285.2</v>
      </c>
      <c r="S44" s="48">
        <v>1285.2</v>
      </c>
      <c r="T44" s="34"/>
      <c r="U44" s="13"/>
      <c r="V44" s="13">
        <v>1285.2</v>
      </c>
      <c r="W44" s="48">
        <v>1285.2</v>
      </c>
      <c r="X44" s="14">
        <f t="shared" si="3"/>
        <v>0</v>
      </c>
      <c r="Y44" s="53">
        <f t="shared" si="4"/>
        <v>0</v>
      </c>
      <c r="Z44" s="51">
        <f t="shared" si="5"/>
        <v>5140.8</v>
      </c>
      <c r="AA44" s="53">
        <f t="shared" si="6"/>
        <v>5140.8</v>
      </c>
      <c r="AB44" s="34">
        <f t="shared" si="7"/>
        <v>5140.8</v>
      </c>
      <c r="AC44" s="13">
        <f t="shared" si="8"/>
        <v>5140.8</v>
      </c>
      <c r="AD44" s="15">
        <f t="shared" si="9"/>
        <v>100</v>
      </c>
    </row>
    <row r="45" spans="1:30" ht="17.25" customHeight="1">
      <c r="A45" s="65" t="s">
        <v>41</v>
      </c>
      <c r="B45" s="68" t="s">
        <v>14</v>
      </c>
      <c r="C45" s="69" t="s">
        <v>55</v>
      </c>
      <c r="D45" s="34"/>
      <c r="E45" s="13"/>
      <c r="F45" s="13"/>
      <c r="G45" s="48"/>
      <c r="H45" s="34">
        <v>3315.6</v>
      </c>
      <c r="I45" s="13">
        <v>3315.6</v>
      </c>
      <c r="J45" s="13">
        <v>1188</v>
      </c>
      <c r="K45" s="48">
        <v>1188</v>
      </c>
      <c r="L45" s="34">
        <v>3315.6</v>
      </c>
      <c r="M45" s="13">
        <v>3315.6</v>
      </c>
      <c r="N45" s="13">
        <v>1188</v>
      </c>
      <c r="O45" s="48">
        <v>1188</v>
      </c>
      <c r="P45" s="34">
        <v>3315.6</v>
      </c>
      <c r="Q45" s="13">
        <v>3315.6</v>
      </c>
      <c r="R45" s="13">
        <v>1188</v>
      </c>
      <c r="S45" s="48">
        <v>1188</v>
      </c>
      <c r="T45" s="34">
        <v>4514.1</v>
      </c>
      <c r="U45" s="13">
        <v>4514.1</v>
      </c>
      <c r="V45" s="13"/>
      <c r="W45" s="48"/>
      <c r="X45" s="14">
        <f t="shared" si="3"/>
        <v>14460.9</v>
      </c>
      <c r="Y45" s="53">
        <f t="shared" si="4"/>
        <v>14460.9</v>
      </c>
      <c r="Z45" s="51">
        <f t="shared" si="5"/>
        <v>3564</v>
      </c>
      <c r="AA45" s="53">
        <f t="shared" si="6"/>
        <v>3564</v>
      </c>
      <c r="AB45" s="34">
        <f t="shared" si="7"/>
        <v>18024.9</v>
      </c>
      <c r="AC45" s="13">
        <f t="shared" si="8"/>
        <v>18024.9</v>
      </c>
      <c r="AD45" s="15">
        <f t="shared" si="9"/>
        <v>100</v>
      </c>
    </row>
    <row r="46" spans="1:30" ht="17.25" customHeight="1">
      <c r="A46" s="61" t="s">
        <v>42</v>
      </c>
      <c r="B46" s="68" t="s">
        <v>14</v>
      </c>
      <c r="C46" s="69" t="s">
        <v>56</v>
      </c>
      <c r="D46" s="34"/>
      <c r="E46" s="13"/>
      <c r="F46" s="13">
        <v>637.2</v>
      </c>
      <c r="G46" s="48">
        <v>637.2</v>
      </c>
      <c r="H46" s="34"/>
      <c r="I46" s="13"/>
      <c r="J46" s="13"/>
      <c r="K46" s="48"/>
      <c r="L46" s="34"/>
      <c r="M46" s="13"/>
      <c r="N46" s="13">
        <v>637.2</v>
      </c>
      <c r="O46" s="48">
        <v>637.2</v>
      </c>
      <c r="P46" s="34"/>
      <c r="Q46" s="13"/>
      <c r="R46" s="13">
        <v>637.2</v>
      </c>
      <c r="S46" s="48">
        <v>637.2</v>
      </c>
      <c r="T46" s="34"/>
      <c r="U46" s="13"/>
      <c r="V46" s="13">
        <v>637.2</v>
      </c>
      <c r="W46" s="48">
        <v>637.2</v>
      </c>
      <c r="X46" s="14">
        <f t="shared" si="3"/>
        <v>0</v>
      </c>
      <c r="Y46" s="53">
        <f t="shared" si="4"/>
        <v>0</v>
      </c>
      <c r="Z46" s="51">
        <f t="shared" si="5"/>
        <v>2548.8</v>
      </c>
      <c r="AA46" s="53">
        <f t="shared" si="6"/>
        <v>2548.8</v>
      </c>
      <c r="AB46" s="34">
        <f t="shared" si="7"/>
        <v>2548.8</v>
      </c>
      <c r="AC46" s="13">
        <f t="shared" si="8"/>
        <v>2548.8</v>
      </c>
      <c r="AD46" s="15">
        <f t="shared" si="9"/>
        <v>100</v>
      </c>
    </row>
    <row r="47" spans="1:30" ht="17.25" customHeight="1">
      <c r="A47" s="64"/>
      <c r="B47" s="68" t="s">
        <v>20</v>
      </c>
      <c r="C47" s="69" t="s">
        <v>56</v>
      </c>
      <c r="D47" s="34"/>
      <c r="E47" s="13"/>
      <c r="F47" s="13"/>
      <c r="G47" s="48"/>
      <c r="H47" s="34"/>
      <c r="I47" s="13"/>
      <c r="J47" s="13">
        <v>1306.8</v>
      </c>
      <c r="K47" s="48">
        <v>1306.8</v>
      </c>
      <c r="L47" s="34"/>
      <c r="M47" s="13"/>
      <c r="N47" s="13">
        <v>1306.8</v>
      </c>
      <c r="O47" s="48">
        <v>1306.8</v>
      </c>
      <c r="P47" s="34"/>
      <c r="Q47" s="13"/>
      <c r="R47" s="13">
        <v>1306.8</v>
      </c>
      <c r="S47" s="48">
        <v>1306.8</v>
      </c>
      <c r="T47" s="34"/>
      <c r="U47" s="13"/>
      <c r="V47" s="13">
        <v>1296</v>
      </c>
      <c r="W47" s="48">
        <v>1296</v>
      </c>
      <c r="X47" s="14">
        <f t="shared" si="3"/>
        <v>0</v>
      </c>
      <c r="Y47" s="53">
        <f t="shared" si="4"/>
        <v>0</v>
      </c>
      <c r="Z47" s="51">
        <f t="shared" si="5"/>
        <v>5216.4</v>
      </c>
      <c r="AA47" s="53">
        <f t="shared" si="6"/>
        <v>5216.4</v>
      </c>
      <c r="AB47" s="34">
        <f t="shared" si="7"/>
        <v>5216.4</v>
      </c>
      <c r="AC47" s="13">
        <f t="shared" si="8"/>
        <v>5216.4</v>
      </c>
      <c r="AD47" s="15">
        <f t="shared" si="9"/>
        <v>100</v>
      </c>
    </row>
    <row r="48" spans="1:30" ht="17.25" customHeight="1">
      <c r="A48" s="66" t="s">
        <v>43</v>
      </c>
      <c r="B48" s="68" t="s">
        <v>14</v>
      </c>
      <c r="C48" s="69" t="s">
        <v>55</v>
      </c>
      <c r="D48" s="34"/>
      <c r="E48" s="13"/>
      <c r="F48" s="13">
        <v>648</v>
      </c>
      <c r="G48" s="48">
        <v>648</v>
      </c>
      <c r="H48" s="34"/>
      <c r="I48" s="13"/>
      <c r="J48" s="13"/>
      <c r="K48" s="48"/>
      <c r="L48" s="34"/>
      <c r="M48" s="13"/>
      <c r="N48" s="13">
        <v>648</v>
      </c>
      <c r="O48" s="48">
        <v>648</v>
      </c>
      <c r="P48" s="34"/>
      <c r="Q48" s="13"/>
      <c r="R48" s="13">
        <v>648</v>
      </c>
      <c r="S48" s="48">
        <v>648</v>
      </c>
      <c r="T48" s="34"/>
      <c r="U48" s="13"/>
      <c r="V48" s="13">
        <v>648</v>
      </c>
      <c r="W48" s="48">
        <v>648</v>
      </c>
      <c r="X48" s="14">
        <f t="shared" si="3"/>
        <v>0</v>
      </c>
      <c r="Y48" s="53">
        <f t="shared" si="4"/>
        <v>0</v>
      </c>
      <c r="Z48" s="51">
        <f t="shared" si="5"/>
        <v>2592</v>
      </c>
      <c r="AA48" s="53">
        <f t="shared" si="6"/>
        <v>2592</v>
      </c>
      <c r="AB48" s="34">
        <f t="shared" si="7"/>
        <v>2592</v>
      </c>
      <c r="AC48" s="13">
        <f t="shared" si="8"/>
        <v>2592</v>
      </c>
      <c r="AD48" s="15">
        <f t="shared" si="9"/>
        <v>100</v>
      </c>
    </row>
    <row r="49" spans="1:30" ht="17.25" customHeight="1">
      <c r="A49" s="65" t="s">
        <v>44</v>
      </c>
      <c r="B49" s="68" t="s">
        <v>14</v>
      </c>
      <c r="C49" s="69" t="s">
        <v>56</v>
      </c>
      <c r="D49" s="34"/>
      <c r="E49" s="13"/>
      <c r="F49" s="13">
        <v>3304.8</v>
      </c>
      <c r="G49" s="48">
        <v>3304.8</v>
      </c>
      <c r="H49" s="34"/>
      <c r="I49" s="13"/>
      <c r="J49" s="13"/>
      <c r="K49" s="48"/>
      <c r="L49" s="34"/>
      <c r="M49" s="13"/>
      <c r="N49" s="13">
        <v>3909.6</v>
      </c>
      <c r="O49" s="48">
        <v>3909.6</v>
      </c>
      <c r="P49" s="34"/>
      <c r="Q49" s="13"/>
      <c r="R49" s="13">
        <v>2710.8</v>
      </c>
      <c r="S49" s="48">
        <v>2710.8</v>
      </c>
      <c r="T49" s="34"/>
      <c r="U49" s="13"/>
      <c r="V49" s="13">
        <v>2602.8</v>
      </c>
      <c r="W49" s="48">
        <v>2602.8</v>
      </c>
      <c r="X49" s="14">
        <f t="shared" si="3"/>
        <v>0</v>
      </c>
      <c r="Y49" s="53">
        <f t="shared" si="4"/>
        <v>0</v>
      </c>
      <c r="Z49" s="51">
        <f t="shared" si="5"/>
        <v>12528</v>
      </c>
      <c r="AA49" s="53">
        <f t="shared" si="6"/>
        <v>12528</v>
      </c>
      <c r="AB49" s="34">
        <f t="shared" si="7"/>
        <v>12528</v>
      </c>
      <c r="AC49" s="13">
        <f t="shared" si="8"/>
        <v>12528</v>
      </c>
      <c r="AD49" s="15">
        <f t="shared" si="9"/>
        <v>100</v>
      </c>
    </row>
    <row r="50" spans="1:30" ht="17.25" customHeight="1">
      <c r="A50" s="61" t="s">
        <v>45</v>
      </c>
      <c r="B50" s="68" t="s">
        <v>14</v>
      </c>
      <c r="C50" s="69" t="s">
        <v>55</v>
      </c>
      <c r="D50" s="34"/>
      <c r="E50" s="13"/>
      <c r="F50" s="13">
        <v>3186</v>
      </c>
      <c r="G50" s="48">
        <v>3186</v>
      </c>
      <c r="H50" s="34"/>
      <c r="I50" s="13"/>
      <c r="J50" s="13"/>
      <c r="K50" s="48"/>
      <c r="L50" s="34"/>
      <c r="M50" s="13"/>
      <c r="N50" s="13">
        <v>3186</v>
      </c>
      <c r="O50" s="48">
        <v>3186</v>
      </c>
      <c r="P50" s="34"/>
      <c r="Q50" s="13"/>
      <c r="R50" s="13">
        <v>3186</v>
      </c>
      <c r="S50" s="48">
        <v>3186</v>
      </c>
      <c r="T50" s="34"/>
      <c r="U50" s="13"/>
      <c r="V50" s="13">
        <v>3186</v>
      </c>
      <c r="W50" s="48">
        <v>3186</v>
      </c>
      <c r="X50" s="14">
        <f t="shared" si="3"/>
        <v>0</v>
      </c>
      <c r="Y50" s="53">
        <f t="shared" si="4"/>
        <v>0</v>
      </c>
      <c r="Z50" s="51">
        <f t="shared" si="5"/>
        <v>12744</v>
      </c>
      <c r="AA50" s="53">
        <f t="shared" si="6"/>
        <v>12744</v>
      </c>
      <c r="AB50" s="34">
        <f t="shared" si="7"/>
        <v>12744</v>
      </c>
      <c r="AC50" s="13">
        <f t="shared" si="8"/>
        <v>12744</v>
      </c>
      <c r="AD50" s="15">
        <f t="shared" si="9"/>
        <v>100</v>
      </c>
    </row>
    <row r="51" spans="1:30" ht="17.25" customHeight="1">
      <c r="A51" s="62"/>
      <c r="B51" s="68" t="s">
        <v>21</v>
      </c>
      <c r="C51" s="69" t="s">
        <v>61</v>
      </c>
      <c r="D51" s="34"/>
      <c r="E51" s="13"/>
      <c r="F51" s="13"/>
      <c r="G51" s="48"/>
      <c r="H51" s="34"/>
      <c r="I51" s="13"/>
      <c r="J51" s="13">
        <v>1684.8</v>
      </c>
      <c r="K51" s="48">
        <v>1684.8</v>
      </c>
      <c r="L51" s="34"/>
      <c r="M51" s="13"/>
      <c r="N51" s="13">
        <v>1684.8</v>
      </c>
      <c r="O51" s="48">
        <v>1684.8</v>
      </c>
      <c r="P51" s="34"/>
      <c r="Q51" s="13"/>
      <c r="R51" s="13">
        <v>1684.8</v>
      </c>
      <c r="S51" s="48">
        <v>1684.8</v>
      </c>
      <c r="T51" s="34"/>
      <c r="U51" s="13"/>
      <c r="V51" s="13">
        <v>1684.8</v>
      </c>
      <c r="W51" s="48">
        <v>1684.8</v>
      </c>
      <c r="X51" s="14">
        <f t="shared" si="3"/>
        <v>0</v>
      </c>
      <c r="Y51" s="53">
        <f t="shared" si="4"/>
        <v>0</v>
      </c>
      <c r="Z51" s="51">
        <f t="shared" si="5"/>
        <v>6739.2</v>
      </c>
      <c r="AA51" s="53">
        <f t="shared" si="6"/>
        <v>6739.2</v>
      </c>
      <c r="AB51" s="34">
        <f t="shared" si="7"/>
        <v>6739.2</v>
      </c>
      <c r="AC51" s="13">
        <f t="shared" si="8"/>
        <v>6739.2</v>
      </c>
      <c r="AD51" s="15">
        <f t="shared" si="9"/>
        <v>100</v>
      </c>
    </row>
    <row r="52" spans="1:30" ht="17.25" customHeight="1">
      <c r="A52" s="62"/>
      <c r="B52" s="68" t="s">
        <v>15</v>
      </c>
      <c r="C52" s="69" t="s">
        <v>55</v>
      </c>
      <c r="D52" s="34"/>
      <c r="E52" s="13"/>
      <c r="F52" s="13">
        <v>615.6</v>
      </c>
      <c r="G52" s="48">
        <v>615.6</v>
      </c>
      <c r="H52" s="34"/>
      <c r="I52" s="13"/>
      <c r="J52" s="13"/>
      <c r="K52" s="48"/>
      <c r="L52" s="34"/>
      <c r="M52" s="13"/>
      <c r="N52" s="13">
        <v>615.6</v>
      </c>
      <c r="O52" s="48">
        <v>615.6</v>
      </c>
      <c r="P52" s="34"/>
      <c r="Q52" s="13"/>
      <c r="R52" s="13">
        <v>615.6</v>
      </c>
      <c r="S52" s="48">
        <v>615.6</v>
      </c>
      <c r="T52" s="34"/>
      <c r="U52" s="13"/>
      <c r="V52" s="13">
        <v>615.6</v>
      </c>
      <c r="W52" s="48">
        <v>615.6</v>
      </c>
      <c r="X52" s="14">
        <f t="shared" si="3"/>
        <v>0</v>
      </c>
      <c r="Y52" s="53">
        <f t="shared" si="4"/>
        <v>0</v>
      </c>
      <c r="Z52" s="51">
        <f t="shared" si="5"/>
        <v>2462.4</v>
      </c>
      <c r="AA52" s="53">
        <f t="shared" si="6"/>
        <v>2462.4</v>
      </c>
      <c r="AB52" s="34">
        <f t="shared" si="7"/>
        <v>2462.4</v>
      </c>
      <c r="AC52" s="13">
        <f t="shared" si="8"/>
        <v>2462.4</v>
      </c>
      <c r="AD52" s="15">
        <f t="shared" si="9"/>
        <v>100</v>
      </c>
    </row>
    <row r="53" spans="1:30" ht="17.25" customHeight="1">
      <c r="A53" s="61" t="s">
        <v>71</v>
      </c>
      <c r="B53" s="68" t="s">
        <v>14</v>
      </c>
      <c r="C53" s="69" t="s">
        <v>55</v>
      </c>
      <c r="D53" s="34"/>
      <c r="E53" s="13"/>
      <c r="F53" s="13">
        <v>1134</v>
      </c>
      <c r="G53" s="48">
        <v>1134</v>
      </c>
      <c r="H53" s="34"/>
      <c r="I53" s="13"/>
      <c r="J53" s="13"/>
      <c r="K53" s="48"/>
      <c r="L53" s="34"/>
      <c r="M53" s="13"/>
      <c r="N53" s="13">
        <v>1134</v>
      </c>
      <c r="O53" s="48">
        <v>1134</v>
      </c>
      <c r="P53" s="34"/>
      <c r="Q53" s="13"/>
      <c r="R53" s="13">
        <v>1134</v>
      </c>
      <c r="S53" s="48">
        <v>1134</v>
      </c>
      <c r="T53" s="34"/>
      <c r="U53" s="13"/>
      <c r="V53" s="13">
        <v>1134</v>
      </c>
      <c r="W53" s="48">
        <v>1134</v>
      </c>
      <c r="X53" s="14">
        <f t="shared" si="3"/>
        <v>0</v>
      </c>
      <c r="Y53" s="53">
        <f t="shared" si="4"/>
        <v>0</v>
      </c>
      <c r="Z53" s="51">
        <f t="shared" si="5"/>
        <v>4536</v>
      </c>
      <c r="AA53" s="53">
        <f t="shared" si="6"/>
        <v>4536</v>
      </c>
      <c r="AB53" s="34">
        <f t="shared" si="7"/>
        <v>4536</v>
      </c>
      <c r="AC53" s="13">
        <f t="shared" si="8"/>
        <v>4536</v>
      </c>
      <c r="AD53" s="15">
        <f t="shared" si="9"/>
        <v>100</v>
      </c>
    </row>
    <row r="54" spans="1:30" ht="17.25" customHeight="1">
      <c r="A54" s="62"/>
      <c r="B54" s="68" t="s">
        <v>21</v>
      </c>
      <c r="C54" s="69" t="s">
        <v>55</v>
      </c>
      <c r="D54" s="34"/>
      <c r="E54" s="13"/>
      <c r="F54" s="13"/>
      <c r="G54" s="48"/>
      <c r="H54" s="34"/>
      <c r="I54" s="13"/>
      <c r="J54" s="13">
        <v>1404</v>
      </c>
      <c r="K54" s="48">
        <v>1404</v>
      </c>
      <c r="L54" s="34"/>
      <c r="M54" s="13"/>
      <c r="N54" s="13">
        <v>1404</v>
      </c>
      <c r="O54" s="48">
        <v>1404</v>
      </c>
      <c r="P54" s="34"/>
      <c r="Q54" s="13"/>
      <c r="R54" s="13">
        <v>1404</v>
      </c>
      <c r="S54" s="48">
        <v>1404</v>
      </c>
      <c r="T54" s="34"/>
      <c r="U54" s="13"/>
      <c r="V54" s="13">
        <v>1404</v>
      </c>
      <c r="W54" s="48">
        <v>1404</v>
      </c>
      <c r="X54" s="14">
        <f t="shared" si="3"/>
        <v>0</v>
      </c>
      <c r="Y54" s="53">
        <f t="shared" si="4"/>
        <v>0</v>
      </c>
      <c r="Z54" s="51">
        <f t="shared" si="5"/>
        <v>5616</v>
      </c>
      <c r="AA54" s="53">
        <f t="shared" si="6"/>
        <v>5616</v>
      </c>
      <c r="AB54" s="34">
        <f t="shared" si="7"/>
        <v>5616</v>
      </c>
      <c r="AC54" s="13">
        <f t="shared" si="8"/>
        <v>5616</v>
      </c>
      <c r="AD54" s="15">
        <f t="shared" si="9"/>
        <v>100</v>
      </c>
    </row>
    <row r="55" spans="1:30" ht="17.25" customHeight="1">
      <c r="A55" s="61" t="s">
        <v>46</v>
      </c>
      <c r="B55" s="68" t="s">
        <v>14</v>
      </c>
      <c r="C55" s="69" t="s">
        <v>55</v>
      </c>
      <c r="D55" s="34"/>
      <c r="E55" s="13"/>
      <c r="F55" s="13"/>
      <c r="G55" s="48"/>
      <c r="H55" s="34"/>
      <c r="I55" s="13"/>
      <c r="J55" s="13">
        <v>831.6</v>
      </c>
      <c r="K55" s="48">
        <v>831.6</v>
      </c>
      <c r="L55" s="34"/>
      <c r="M55" s="13"/>
      <c r="N55" s="13">
        <v>831.6</v>
      </c>
      <c r="O55" s="48">
        <v>831.6</v>
      </c>
      <c r="P55" s="34"/>
      <c r="Q55" s="13"/>
      <c r="R55" s="13">
        <v>648</v>
      </c>
      <c r="S55" s="48">
        <v>648</v>
      </c>
      <c r="T55" s="34"/>
      <c r="U55" s="13"/>
      <c r="V55" s="13">
        <v>648</v>
      </c>
      <c r="W55" s="48">
        <v>648</v>
      </c>
      <c r="X55" s="14">
        <f t="shared" si="3"/>
        <v>0</v>
      </c>
      <c r="Y55" s="53">
        <f t="shared" si="4"/>
        <v>0</v>
      </c>
      <c r="Z55" s="51">
        <f t="shared" si="5"/>
        <v>2959.2</v>
      </c>
      <c r="AA55" s="53">
        <f t="shared" si="6"/>
        <v>2959.2</v>
      </c>
      <c r="AB55" s="34">
        <f t="shared" si="7"/>
        <v>2959.2</v>
      </c>
      <c r="AC55" s="13">
        <f t="shared" si="8"/>
        <v>2959.2</v>
      </c>
      <c r="AD55" s="15">
        <f t="shared" si="9"/>
        <v>100</v>
      </c>
    </row>
    <row r="56" spans="1:30" ht="17.25" customHeight="1">
      <c r="A56" s="62"/>
      <c r="B56" s="68" t="s">
        <v>24</v>
      </c>
      <c r="C56" s="69" t="s">
        <v>55</v>
      </c>
      <c r="D56" s="34"/>
      <c r="E56" s="13"/>
      <c r="F56" s="13"/>
      <c r="G56" s="48"/>
      <c r="H56" s="34"/>
      <c r="I56" s="13"/>
      <c r="J56" s="13">
        <v>896.4</v>
      </c>
      <c r="K56" s="48">
        <v>896.4</v>
      </c>
      <c r="L56" s="34"/>
      <c r="M56" s="13"/>
      <c r="N56" s="13">
        <v>896.4</v>
      </c>
      <c r="O56" s="48">
        <v>896.4</v>
      </c>
      <c r="P56" s="34"/>
      <c r="Q56" s="13"/>
      <c r="R56" s="13">
        <v>896.4</v>
      </c>
      <c r="S56" s="48">
        <v>896.4</v>
      </c>
      <c r="T56" s="34"/>
      <c r="U56" s="13"/>
      <c r="V56" s="13">
        <v>896.4</v>
      </c>
      <c r="W56" s="48">
        <v>896.4</v>
      </c>
      <c r="X56" s="14">
        <f t="shared" si="3"/>
        <v>0</v>
      </c>
      <c r="Y56" s="53">
        <f t="shared" si="4"/>
        <v>0</v>
      </c>
      <c r="Z56" s="51">
        <f t="shared" si="5"/>
        <v>3585.6</v>
      </c>
      <c r="AA56" s="53">
        <f t="shared" si="6"/>
        <v>3585.6</v>
      </c>
      <c r="AB56" s="34">
        <f t="shared" si="7"/>
        <v>3585.6</v>
      </c>
      <c r="AC56" s="13">
        <f t="shared" si="8"/>
        <v>3585.6</v>
      </c>
      <c r="AD56" s="15">
        <f t="shared" si="9"/>
        <v>100</v>
      </c>
    </row>
    <row r="57" spans="1:30" ht="17.25" customHeight="1">
      <c r="A57" s="61" t="s">
        <v>47</v>
      </c>
      <c r="B57" s="68" t="s">
        <v>14</v>
      </c>
      <c r="C57" s="69" t="s">
        <v>55</v>
      </c>
      <c r="D57" s="34"/>
      <c r="E57" s="13"/>
      <c r="F57" s="13">
        <v>2829.6</v>
      </c>
      <c r="G57" s="48">
        <v>2829.6</v>
      </c>
      <c r="H57" s="34"/>
      <c r="I57" s="13"/>
      <c r="J57" s="13"/>
      <c r="K57" s="48"/>
      <c r="L57" s="34"/>
      <c r="M57" s="13"/>
      <c r="N57" s="13">
        <v>2829.6</v>
      </c>
      <c r="O57" s="48">
        <v>2829.6</v>
      </c>
      <c r="P57" s="34"/>
      <c r="Q57" s="13"/>
      <c r="R57" s="13">
        <v>2829.6</v>
      </c>
      <c r="S57" s="48">
        <v>2829.6</v>
      </c>
      <c r="T57" s="34"/>
      <c r="U57" s="13"/>
      <c r="V57" s="13">
        <v>2829.6</v>
      </c>
      <c r="W57" s="48">
        <v>2829.6</v>
      </c>
      <c r="X57" s="14">
        <f t="shared" si="3"/>
        <v>0</v>
      </c>
      <c r="Y57" s="53">
        <f t="shared" si="4"/>
        <v>0</v>
      </c>
      <c r="Z57" s="51">
        <f t="shared" si="5"/>
        <v>11318.4</v>
      </c>
      <c r="AA57" s="53">
        <f t="shared" si="6"/>
        <v>11318.4</v>
      </c>
      <c r="AB57" s="34">
        <f t="shared" si="7"/>
        <v>11318.4</v>
      </c>
      <c r="AC57" s="13">
        <f t="shared" si="8"/>
        <v>11318.4</v>
      </c>
      <c r="AD57" s="15">
        <f t="shared" si="9"/>
        <v>100</v>
      </c>
    </row>
    <row r="58" spans="1:30" ht="17.25" customHeight="1">
      <c r="A58" s="61" t="s">
        <v>48</v>
      </c>
      <c r="B58" s="68" t="s">
        <v>22</v>
      </c>
      <c r="C58" s="69" t="s">
        <v>55</v>
      </c>
      <c r="D58" s="34"/>
      <c r="E58" s="13"/>
      <c r="F58" s="13"/>
      <c r="G58" s="48"/>
      <c r="H58" s="34"/>
      <c r="I58" s="13"/>
      <c r="J58" s="13">
        <v>1134</v>
      </c>
      <c r="K58" s="48">
        <v>1134</v>
      </c>
      <c r="L58" s="34"/>
      <c r="M58" s="13"/>
      <c r="N58" s="13">
        <v>1134</v>
      </c>
      <c r="O58" s="48">
        <v>1134</v>
      </c>
      <c r="P58" s="34"/>
      <c r="Q58" s="13"/>
      <c r="R58" s="13">
        <v>1134</v>
      </c>
      <c r="S58" s="48">
        <v>1134</v>
      </c>
      <c r="T58" s="34"/>
      <c r="U58" s="13"/>
      <c r="V58" s="13">
        <v>1134</v>
      </c>
      <c r="W58" s="48">
        <v>1134</v>
      </c>
      <c r="X58" s="14">
        <f t="shared" si="3"/>
        <v>0</v>
      </c>
      <c r="Y58" s="53">
        <f t="shared" si="4"/>
        <v>0</v>
      </c>
      <c r="Z58" s="51">
        <f t="shared" si="5"/>
        <v>4536</v>
      </c>
      <c r="AA58" s="53">
        <f t="shared" si="6"/>
        <v>4536</v>
      </c>
      <c r="AB58" s="34">
        <f t="shared" si="7"/>
        <v>4536</v>
      </c>
      <c r="AC58" s="13">
        <f t="shared" si="8"/>
        <v>4536</v>
      </c>
      <c r="AD58" s="15">
        <f t="shared" si="9"/>
        <v>100</v>
      </c>
    </row>
    <row r="59" spans="1:30" ht="17.25" customHeight="1">
      <c r="A59" s="63"/>
      <c r="B59" s="68" t="s">
        <v>63</v>
      </c>
      <c r="C59" s="69" t="s">
        <v>55</v>
      </c>
      <c r="D59" s="34"/>
      <c r="E59" s="13"/>
      <c r="F59" s="13"/>
      <c r="G59" s="48"/>
      <c r="H59" s="34"/>
      <c r="I59" s="13"/>
      <c r="J59" s="13">
        <v>658.8</v>
      </c>
      <c r="K59" s="48">
        <v>658.8</v>
      </c>
      <c r="L59" s="34"/>
      <c r="M59" s="13"/>
      <c r="N59" s="13">
        <v>658.8</v>
      </c>
      <c r="O59" s="48">
        <v>658.8</v>
      </c>
      <c r="P59" s="34"/>
      <c r="Q59" s="13"/>
      <c r="R59" s="13">
        <v>658.8</v>
      </c>
      <c r="S59" s="48">
        <v>658.8</v>
      </c>
      <c r="T59" s="34"/>
      <c r="U59" s="13"/>
      <c r="V59" s="13">
        <v>658.8</v>
      </c>
      <c r="W59" s="48">
        <v>658.8</v>
      </c>
      <c r="X59" s="14">
        <f t="shared" si="3"/>
        <v>0</v>
      </c>
      <c r="Y59" s="53">
        <f t="shared" si="4"/>
        <v>0</v>
      </c>
      <c r="Z59" s="51">
        <f t="shared" si="5"/>
        <v>2635.2</v>
      </c>
      <c r="AA59" s="53">
        <f t="shared" si="6"/>
        <v>2635.2</v>
      </c>
      <c r="AB59" s="34">
        <f t="shared" si="7"/>
        <v>2635.2</v>
      </c>
      <c r="AC59" s="13">
        <f t="shared" si="8"/>
        <v>2635.2</v>
      </c>
      <c r="AD59" s="15">
        <f t="shared" si="9"/>
        <v>100</v>
      </c>
    </row>
    <row r="60" spans="1:30" ht="17.25" customHeight="1">
      <c r="A60" s="62"/>
      <c r="B60" s="70" t="s">
        <v>14</v>
      </c>
      <c r="C60" s="69" t="s">
        <v>55</v>
      </c>
      <c r="D60" s="34"/>
      <c r="E60" s="13"/>
      <c r="F60" s="13"/>
      <c r="G60" s="48"/>
      <c r="H60" s="34"/>
      <c r="I60" s="13"/>
      <c r="J60" s="13">
        <v>842.4</v>
      </c>
      <c r="K60" s="48">
        <v>842.4</v>
      </c>
      <c r="L60" s="34"/>
      <c r="M60" s="13"/>
      <c r="N60" s="13">
        <v>842.4</v>
      </c>
      <c r="O60" s="48">
        <v>842.4</v>
      </c>
      <c r="P60" s="34"/>
      <c r="Q60" s="13"/>
      <c r="R60" s="13">
        <v>842.4</v>
      </c>
      <c r="S60" s="48">
        <v>842.4</v>
      </c>
      <c r="T60" s="34"/>
      <c r="U60" s="13"/>
      <c r="V60" s="13">
        <v>842.4</v>
      </c>
      <c r="W60" s="48">
        <v>842.4</v>
      </c>
      <c r="X60" s="14">
        <f t="shared" si="3"/>
        <v>0</v>
      </c>
      <c r="Y60" s="53">
        <f t="shared" si="4"/>
        <v>0</v>
      </c>
      <c r="Z60" s="51">
        <f t="shared" si="5"/>
        <v>3369.6</v>
      </c>
      <c r="AA60" s="53">
        <f t="shared" si="6"/>
        <v>3369.6</v>
      </c>
      <c r="AB60" s="34">
        <f t="shared" si="7"/>
        <v>3369.6</v>
      </c>
      <c r="AC60" s="13">
        <f t="shared" si="8"/>
        <v>3369.6</v>
      </c>
      <c r="AD60" s="15">
        <f t="shared" si="9"/>
        <v>100</v>
      </c>
    </row>
    <row r="61" spans="1:30" ht="17.25" customHeight="1">
      <c r="A61" s="61" t="s">
        <v>49</v>
      </c>
      <c r="B61" s="68" t="s">
        <v>23</v>
      </c>
      <c r="C61" s="69" t="s">
        <v>55</v>
      </c>
      <c r="D61" s="34"/>
      <c r="E61" s="13"/>
      <c r="F61" s="13"/>
      <c r="G61" s="48"/>
      <c r="H61" s="34"/>
      <c r="I61" s="13"/>
      <c r="J61" s="13">
        <v>993.6</v>
      </c>
      <c r="K61" s="48">
        <v>993.6</v>
      </c>
      <c r="L61" s="34"/>
      <c r="M61" s="13"/>
      <c r="N61" s="13">
        <v>766.8</v>
      </c>
      <c r="O61" s="48">
        <v>766.8</v>
      </c>
      <c r="P61" s="34"/>
      <c r="Q61" s="13"/>
      <c r="R61" s="13">
        <v>637.2</v>
      </c>
      <c r="S61" s="48">
        <v>637.2</v>
      </c>
      <c r="T61" s="34"/>
      <c r="U61" s="13"/>
      <c r="V61" s="13">
        <v>637.2</v>
      </c>
      <c r="W61" s="48">
        <v>637.2</v>
      </c>
      <c r="X61" s="14">
        <f t="shared" si="3"/>
        <v>0</v>
      </c>
      <c r="Y61" s="53">
        <f t="shared" si="4"/>
        <v>0</v>
      </c>
      <c r="Z61" s="51">
        <f t="shared" si="5"/>
        <v>3034.8</v>
      </c>
      <c r="AA61" s="53">
        <f t="shared" si="6"/>
        <v>3034.8</v>
      </c>
      <c r="AB61" s="34">
        <f t="shared" si="7"/>
        <v>3034.8</v>
      </c>
      <c r="AC61" s="13">
        <f t="shared" si="8"/>
        <v>3034.8</v>
      </c>
      <c r="AD61" s="15">
        <f t="shared" si="9"/>
        <v>100</v>
      </c>
    </row>
    <row r="62" spans="1:30" ht="17.25" customHeight="1">
      <c r="A62" s="62"/>
      <c r="B62" s="68" t="s">
        <v>24</v>
      </c>
      <c r="C62" s="69" t="s">
        <v>55</v>
      </c>
      <c r="D62" s="34"/>
      <c r="E62" s="13"/>
      <c r="F62" s="13"/>
      <c r="G62" s="48"/>
      <c r="H62" s="34"/>
      <c r="I62" s="13"/>
      <c r="J62" s="13">
        <v>993.6</v>
      </c>
      <c r="K62" s="48">
        <v>993.6</v>
      </c>
      <c r="L62" s="34"/>
      <c r="M62" s="13"/>
      <c r="N62" s="13">
        <v>788.4</v>
      </c>
      <c r="O62" s="48">
        <v>788.4</v>
      </c>
      <c r="P62" s="34"/>
      <c r="Q62" s="13"/>
      <c r="R62" s="13">
        <v>788.4</v>
      </c>
      <c r="S62" s="48">
        <v>788.4</v>
      </c>
      <c r="T62" s="34"/>
      <c r="U62" s="13"/>
      <c r="V62" s="13">
        <v>583.2</v>
      </c>
      <c r="W62" s="48">
        <v>583.2</v>
      </c>
      <c r="X62" s="14">
        <f t="shared" si="3"/>
        <v>0</v>
      </c>
      <c r="Y62" s="53">
        <f t="shared" si="4"/>
        <v>0</v>
      </c>
      <c r="Z62" s="51">
        <f t="shared" si="5"/>
        <v>3153.6000000000004</v>
      </c>
      <c r="AA62" s="53">
        <f t="shared" si="6"/>
        <v>3153.6000000000004</v>
      </c>
      <c r="AB62" s="34">
        <f t="shared" si="7"/>
        <v>3153.6000000000004</v>
      </c>
      <c r="AC62" s="13">
        <f t="shared" si="8"/>
        <v>3153.6000000000004</v>
      </c>
      <c r="AD62" s="15">
        <f t="shared" si="9"/>
        <v>100</v>
      </c>
    </row>
    <row r="63" spans="1:30" ht="17.25" customHeight="1">
      <c r="A63" s="65" t="s">
        <v>50</v>
      </c>
      <c r="B63" s="68" t="s">
        <v>14</v>
      </c>
      <c r="C63" s="69" t="s">
        <v>55</v>
      </c>
      <c r="D63" s="34"/>
      <c r="E63" s="13"/>
      <c r="F63" s="13">
        <v>734.4</v>
      </c>
      <c r="G63" s="48">
        <v>734.4</v>
      </c>
      <c r="H63" s="34"/>
      <c r="I63" s="13"/>
      <c r="J63" s="13"/>
      <c r="K63" s="48"/>
      <c r="L63" s="34"/>
      <c r="M63" s="13"/>
      <c r="N63" s="13">
        <v>734.4</v>
      </c>
      <c r="O63" s="48">
        <v>734.4</v>
      </c>
      <c r="P63" s="34"/>
      <c r="Q63" s="13"/>
      <c r="R63" s="13">
        <v>734.4</v>
      </c>
      <c r="S63" s="48">
        <v>734.4</v>
      </c>
      <c r="T63" s="34"/>
      <c r="U63" s="13"/>
      <c r="V63" s="13">
        <v>734.4</v>
      </c>
      <c r="W63" s="48">
        <v>734.4</v>
      </c>
      <c r="X63" s="14">
        <f t="shared" si="3"/>
        <v>0</v>
      </c>
      <c r="Y63" s="53">
        <f t="shared" si="4"/>
        <v>0</v>
      </c>
      <c r="Z63" s="51">
        <f t="shared" si="5"/>
        <v>2937.6</v>
      </c>
      <c r="AA63" s="53">
        <f t="shared" si="6"/>
        <v>2937.6</v>
      </c>
      <c r="AB63" s="34">
        <f t="shared" si="7"/>
        <v>2937.6</v>
      </c>
      <c r="AC63" s="13">
        <f t="shared" si="8"/>
        <v>2937.6</v>
      </c>
      <c r="AD63" s="15">
        <f t="shared" si="9"/>
        <v>100</v>
      </c>
    </row>
    <row r="64" spans="1:30" ht="17.25" customHeight="1">
      <c r="A64" s="63" t="s">
        <v>51</v>
      </c>
      <c r="B64" s="68" t="s">
        <v>14</v>
      </c>
      <c r="C64" s="69" t="s">
        <v>55</v>
      </c>
      <c r="D64" s="34"/>
      <c r="E64" s="13"/>
      <c r="F64" s="13">
        <v>1512</v>
      </c>
      <c r="G64" s="48">
        <v>1512</v>
      </c>
      <c r="H64" s="34"/>
      <c r="I64" s="13"/>
      <c r="J64" s="13"/>
      <c r="K64" s="48"/>
      <c r="L64" s="34"/>
      <c r="M64" s="13"/>
      <c r="N64" s="13">
        <v>1512</v>
      </c>
      <c r="O64" s="48">
        <v>1512</v>
      </c>
      <c r="P64" s="34"/>
      <c r="Q64" s="13"/>
      <c r="R64" s="13"/>
      <c r="S64" s="48"/>
      <c r="T64" s="34"/>
      <c r="U64" s="13"/>
      <c r="V64" s="13"/>
      <c r="W64" s="48"/>
      <c r="X64" s="14">
        <f t="shared" si="3"/>
        <v>0</v>
      </c>
      <c r="Y64" s="53">
        <f t="shared" si="4"/>
        <v>0</v>
      </c>
      <c r="Z64" s="51">
        <f t="shared" si="5"/>
        <v>3024</v>
      </c>
      <c r="AA64" s="53">
        <f t="shared" si="6"/>
        <v>3024</v>
      </c>
      <c r="AB64" s="34">
        <f t="shared" si="7"/>
        <v>3024</v>
      </c>
      <c r="AC64" s="13">
        <f t="shared" si="8"/>
        <v>3024</v>
      </c>
      <c r="AD64" s="15">
        <f t="shared" si="9"/>
        <v>100</v>
      </c>
    </row>
    <row r="65" spans="1:30" ht="17.25" customHeight="1">
      <c r="A65" s="63"/>
      <c r="B65" s="68" t="s">
        <v>15</v>
      </c>
      <c r="C65" s="69" t="s">
        <v>55</v>
      </c>
      <c r="D65" s="34"/>
      <c r="E65" s="13"/>
      <c r="F65" s="13">
        <v>626.4</v>
      </c>
      <c r="G65" s="48">
        <v>626.4</v>
      </c>
      <c r="H65" s="34"/>
      <c r="I65" s="13"/>
      <c r="J65" s="13"/>
      <c r="K65" s="48"/>
      <c r="L65" s="34"/>
      <c r="M65" s="13"/>
      <c r="N65" s="13">
        <v>626.4</v>
      </c>
      <c r="O65" s="48">
        <v>626.4</v>
      </c>
      <c r="P65" s="34"/>
      <c r="Q65" s="13"/>
      <c r="R65" s="13">
        <v>626.4</v>
      </c>
      <c r="S65" s="48">
        <v>583.2</v>
      </c>
      <c r="T65" s="34"/>
      <c r="U65" s="13"/>
      <c r="V65" s="13">
        <v>626.4</v>
      </c>
      <c r="W65" s="48">
        <v>626.4</v>
      </c>
      <c r="X65" s="14">
        <f t="shared" si="3"/>
        <v>0</v>
      </c>
      <c r="Y65" s="53">
        <f t="shared" si="4"/>
        <v>0</v>
      </c>
      <c r="Z65" s="51">
        <f t="shared" si="5"/>
        <v>2505.6</v>
      </c>
      <c r="AA65" s="53">
        <f t="shared" si="6"/>
        <v>2462.4</v>
      </c>
      <c r="AB65" s="34">
        <f t="shared" si="7"/>
        <v>2505.6</v>
      </c>
      <c r="AC65" s="13">
        <f t="shared" si="8"/>
        <v>2462.4</v>
      </c>
      <c r="AD65" s="15">
        <f t="shared" si="9"/>
        <v>98.3</v>
      </c>
    </row>
    <row r="66" spans="1:30" ht="17.25" customHeight="1">
      <c r="A66" s="62"/>
      <c r="B66" s="68" t="s">
        <v>25</v>
      </c>
      <c r="C66" s="69" t="s">
        <v>55</v>
      </c>
      <c r="D66" s="34"/>
      <c r="E66" s="13"/>
      <c r="F66" s="13"/>
      <c r="G66" s="48"/>
      <c r="H66" s="34"/>
      <c r="I66" s="13"/>
      <c r="J66" s="13">
        <v>842.4</v>
      </c>
      <c r="K66" s="48">
        <v>842.4</v>
      </c>
      <c r="L66" s="34"/>
      <c r="M66" s="13"/>
      <c r="N66" s="13">
        <v>842.4</v>
      </c>
      <c r="O66" s="48">
        <v>842.4</v>
      </c>
      <c r="P66" s="34"/>
      <c r="Q66" s="13"/>
      <c r="R66" s="13">
        <v>842.4</v>
      </c>
      <c r="S66" s="48">
        <v>691.2</v>
      </c>
      <c r="T66" s="34"/>
      <c r="U66" s="13"/>
      <c r="V66" s="13">
        <v>842.4</v>
      </c>
      <c r="W66" s="48">
        <v>842.4</v>
      </c>
      <c r="X66" s="14">
        <f t="shared" si="3"/>
        <v>0</v>
      </c>
      <c r="Y66" s="53">
        <f t="shared" si="4"/>
        <v>0</v>
      </c>
      <c r="Z66" s="51">
        <f t="shared" si="5"/>
        <v>3369.6</v>
      </c>
      <c r="AA66" s="53">
        <f t="shared" si="6"/>
        <v>3218.4</v>
      </c>
      <c r="AB66" s="34">
        <f t="shared" si="7"/>
        <v>3369.6</v>
      </c>
      <c r="AC66" s="13">
        <f t="shared" si="8"/>
        <v>3218.4</v>
      </c>
      <c r="AD66" s="15">
        <f t="shared" si="9"/>
        <v>95.5</v>
      </c>
    </row>
    <row r="67" spans="1:30" ht="17.25" customHeight="1">
      <c r="A67" s="61" t="s">
        <v>52</v>
      </c>
      <c r="B67" s="68" t="s">
        <v>25</v>
      </c>
      <c r="C67" s="69" t="s">
        <v>55</v>
      </c>
      <c r="D67" s="34"/>
      <c r="E67" s="13"/>
      <c r="F67" s="13"/>
      <c r="G67" s="48"/>
      <c r="H67" s="34"/>
      <c r="I67" s="13"/>
      <c r="J67" s="13">
        <v>496.8</v>
      </c>
      <c r="K67" s="48">
        <v>496.8</v>
      </c>
      <c r="L67" s="34"/>
      <c r="M67" s="13"/>
      <c r="N67" s="13">
        <v>496.8</v>
      </c>
      <c r="O67" s="48">
        <v>496.8</v>
      </c>
      <c r="P67" s="34"/>
      <c r="Q67" s="13"/>
      <c r="R67" s="13">
        <v>496.8</v>
      </c>
      <c r="S67" s="48">
        <v>496.8</v>
      </c>
      <c r="T67" s="34"/>
      <c r="U67" s="13"/>
      <c r="V67" s="13">
        <v>496.8</v>
      </c>
      <c r="W67" s="48">
        <v>496.8</v>
      </c>
      <c r="X67" s="14">
        <f t="shared" si="3"/>
        <v>0</v>
      </c>
      <c r="Y67" s="53">
        <f t="shared" si="4"/>
        <v>0</v>
      </c>
      <c r="Z67" s="51">
        <f t="shared" si="5"/>
        <v>1987.2</v>
      </c>
      <c r="AA67" s="53">
        <f t="shared" si="6"/>
        <v>1987.2</v>
      </c>
      <c r="AB67" s="34">
        <f t="shared" si="7"/>
        <v>1987.2</v>
      </c>
      <c r="AC67" s="13">
        <f t="shared" si="8"/>
        <v>1987.2</v>
      </c>
      <c r="AD67" s="15">
        <f t="shared" si="9"/>
        <v>100</v>
      </c>
    </row>
    <row r="68" spans="1:30" ht="17.25" customHeight="1">
      <c r="A68" s="61" t="s">
        <v>53</v>
      </c>
      <c r="B68" s="68" t="s">
        <v>14</v>
      </c>
      <c r="C68" s="69" t="s">
        <v>55</v>
      </c>
      <c r="D68" s="34"/>
      <c r="E68" s="13"/>
      <c r="F68" s="13">
        <v>777.6</v>
      </c>
      <c r="G68" s="48">
        <v>777.6</v>
      </c>
      <c r="H68" s="34"/>
      <c r="I68" s="13"/>
      <c r="J68" s="13"/>
      <c r="K68" s="48"/>
      <c r="L68" s="34"/>
      <c r="M68" s="13"/>
      <c r="N68" s="13">
        <v>777.6</v>
      </c>
      <c r="O68" s="48">
        <v>777.6</v>
      </c>
      <c r="P68" s="34"/>
      <c r="Q68" s="13"/>
      <c r="R68" s="13">
        <v>777.6</v>
      </c>
      <c r="S68" s="48">
        <v>777.6</v>
      </c>
      <c r="T68" s="34"/>
      <c r="U68" s="13"/>
      <c r="V68" s="13">
        <v>777.6</v>
      </c>
      <c r="W68" s="48">
        <v>777.6</v>
      </c>
      <c r="X68" s="14">
        <f t="shared" si="3"/>
        <v>0</v>
      </c>
      <c r="Y68" s="53">
        <f t="shared" si="4"/>
        <v>0</v>
      </c>
      <c r="Z68" s="51">
        <f t="shared" si="5"/>
        <v>3110.4</v>
      </c>
      <c r="AA68" s="53">
        <f t="shared" si="6"/>
        <v>3110.4</v>
      </c>
      <c r="AB68" s="34">
        <f t="shared" si="7"/>
        <v>3110.4</v>
      </c>
      <c r="AC68" s="13">
        <f t="shared" si="8"/>
        <v>3110.4</v>
      </c>
      <c r="AD68" s="15">
        <f t="shared" si="9"/>
        <v>100</v>
      </c>
    </row>
    <row r="69" spans="1:30" ht="17.25" customHeight="1">
      <c r="A69" s="62"/>
      <c r="B69" s="68" t="s">
        <v>25</v>
      </c>
      <c r="C69" s="69" t="s">
        <v>55</v>
      </c>
      <c r="D69" s="34"/>
      <c r="E69" s="13"/>
      <c r="F69" s="13"/>
      <c r="G69" s="48"/>
      <c r="H69" s="34"/>
      <c r="I69" s="13"/>
      <c r="J69" s="13">
        <v>1447.2</v>
      </c>
      <c r="K69" s="48">
        <v>1447.2</v>
      </c>
      <c r="L69" s="34"/>
      <c r="M69" s="13"/>
      <c r="N69" s="13">
        <v>1447.2</v>
      </c>
      <c r="O69" s="48">
        <v>1447.2</v>
      </c>
      <c r="P69" s="34"/>
      <c r="Q69" s="13"/>
      <c r="R69" s="13">
        <v>1447.2</v>
      </c>
      <c r="S69" s="48">
        <v>1447.2</v>
      </c>
      <c r="T69" s="34"/>
      <c r="U69" s="13"/>
      <c r="V69" s="13">
        <v>1447.2</v>
      </c>
      <c r="W69" s="48">
        <v>1447.2</v>
      </c>
      <c r="X69" s="14">
        <f t="shared" si="3"/>
        <v>0</v>
      </c>
      <c r="Y69" s="53">
        <f t="shared" si="4"/>
        <v>0</v>
      </c>
      <c r="Z69" s="51">
        <f t="shared" si="5"/>
        <v>5788.8</v>
      </c>
      <c r="AA69" s="53">
        <f t="shared" si="6"/>
        <v>5788.8</v>
      </c>
      <c r="AB69" s="34">
        <f t="shared" si="7"/>
        <v>5788.8</v>
      </c>
      <c r="AC69" s="13">
        <f t="shared" si="8"/>
        <v>5788.8</v>
      </c>
      <c r="AD69" s="15">
        <f t="shared" si="9"/>
        <v>100</v>
      </c>
    </row>
    <row r="70" spans="1:30" ht="17.25" customHeight="1" thickBot="1">
      <c r="A70" s="67" t="s">
        <v>54</v>
      </c>
      <c r="B70" s="28" t="s">
        <v>25</v>
      </c>
      <c r="C70" s="40" t="s">
        <v>55</v>
      </c>
      <c r="D70" s="35"/>
      <c r="E70" s="16"/>
      <c r="F70" s="16"/>
      <c r="G70" s="49"/>
      <c r="H70" s="35"/>
      <c r="I70" s="16"/>
      <c r="J70" s="16">
        <v>496.8</v>
      </c>
      <c r="K70" s="49">
        <v>496.8</v>
      </c>
      <c r="L70" s="35"/>
      <c r="M70" s="16"/>
      <c r="N70" s="16">
        <v>496.8</v>
      </c>
      <c r="O70" s="49">
        <v>496.8</v>
      </c>
      <c r="P70" s="35"/>
      <c r="Q70" s="16"/>
      <c r="R70" s="16">
        <v>496.8</v>
      </c>
      <c r="S70" s="49">
        <v>464.4</v>
      </c>
      <c r="T70" s="35"/>
      <c r="U70" s="16"/>
      <c r="V70" s="16">
        <v>496.8</v>
      </c>
      <c r="W70" s="49">
        <v>496.8</v>
      </c>
      <c r="X70" s="17">
        <f t="shared" si="3"/>
        <v>0</v>
      </c>
      <c r="Y70" s="54">
        <f t="shared" si="4"/>
        <v>0</v>
      </c>
      <c r="Z70" s="52">
        <f t="shared" si="5"/>
        <v>1987.2</v>
      </c>
      <c r="AA70" s="54">
        <f t="shared" si="6"/>
        <v>1954.8</v>
      </c>
      <c r="AB70" s="35">
        <f>X70+Z70</f>
        <v>1987.2</v>
      </c>
      <c r="AC70" s="16">
        <f>Y70+AA70</f>
        <v>1954.8</v>
      </c>
      <c r="AD70" s="18">
        <f>ROUND(AC70/AB70*100,1)</f>
        <v>98.4</v>
      </c>
    </row>
    <row r="71" spans="1:30" ht="17.25" customHeight="1" thickBot="1" thickTop="1">
      <c r="A71" s="19" t="s">
        <v>76</v>
      </c>
      <c r="B71" s="20"/>
      <c r="C71" s="20"/>
      <c r="D71" s="36">
        <f aca="true" t="shared" si="10" ref="D71:AC71">SUM(D7:D70)</f>
        <v>42606</v>
      </c>
      <c r="E71" s="21">
        <f t="shared" si="10"/>
        <v>42606</v>
      </c>
      <c r="F71" s="21">
        <f t="shared" si="10"/>
        <v>43070.4</v>
      </c>
      <c r="G71" s="50">
        <f t="shared" si="10"/>
        <v>43070.4</v>
      </c>
      <c r="H71" s="36">
        <f t="shared" si="10"/>
        <v>69840.00000000001</v>
      </c>
      <c r="I71" s="21">
        <f t="shared" si="10"/>
        <v>69840.00000000001</v>
      </c>
      <c r="J71" s="21">
        <f t="shared" si="10"/>
        <v>47923.20000000001</v>
      </c>
      <c r="K71" s="50">
        <f t="shared" si="10"/>
        <v>47923.20000000001</v>
      </c>
      <c r="L71" s="36">
        <f t="shared" si="10"/>
        <v>114807.96000000005</v>
      </c>
      <c r="M71" s="21">
        <f t="shared" si="10"/>
        <v>114807.96000000005</v>
      </c>
      <c r="N71" s="21">
        <f t="shared" si="10"/>
        <v>90675.72</v>
      </c>
      <c r="O71" s="50">
        <f t="shared" si="10"/>
        <v>90675.72</v>
      </c>
      <c r="P71" s="36">
        <f t="shared" si="10"/>
        <v>108360.35999999999</v>
      </c>
      <c r="Q71" s="21">
        <f t="shared" si="10"/>
        <v>108230.76</v>
      </c>
      <c r="R71" s="21">
        <f t="shared" si="10"/>
        <v>83913.47999999998</v>
      </c>
      <c r="S71" s="50">
        <f t="shared" si="10"/>
        <v>83686.67999999998</v>
      </c>
      <c r="T71" s="36">
        <f t="shared" si="10"/>
        <v>110296.5</v>
      </c>
      <c r="U71" s="21">
        <f t="shared" si="10"/>
        <v>109443.29999999999</v>
      </c>
      <c r="V71" s="21">
        <f t="shared" si="10"/>
        <v>82703.51999999999</v>
      </c>
      <c r="W71" s="50">
        <f t="shared" si="10"/>
        <v>82703.51999999999</v>
      </c>
      <c r="X71" s="22">
        <f t="shared" si="10"/>
        <v>445910.8200000001</v>
      </c>
      <c r="Y71" s="50">
        <f t="shared" si="10"/>
        <v>444928.0200000001</v>
      </c>
      <c r="Z71" s="36">
        <f t="shared" si="10"/>
        <v>348286.31999999995</v>
      </c>
      <c r="AA71" s="50">
        <f t="shared" si="10"/>
        <v>348059.52</v>
      </c>
      <c r="AB71" s="36">
        <f t="shared" si="10"/>
        <v>794197.1399999998</v>
      </c>
      <c r="AC71" s="21">
        <f t="shared" si="10"/>
        <v>792987.54</v>
      </c>
      <c r="AD71" s="23">
        <f>ROUND(AC71/AB71*100,1)</f>
        <v>99.8</v>
      </c>
    </row>
    <row r="72" spans="1:30" ht="14.25" thickBot="1">
      <c r="A72" s="41" t="s">
        <v>57</v>
      </c>
      <c r="B72" s="42"/>
      <c r="C72" s="43"/>
      <c r="D72" s="55">
        <f>COUNTIF(E7:E70,"&gt;0")</f>
        <v>14</v>
      </c>
      <c r="E72" s="60"/>
      <c r="F72" s="58">
        <f>COUNTIF(G7:G70,"&gt;0")</f>
        <v>22</v>
      </c>
      <c r="G72" s="56"/>
      <c r="H72" s="55">
        <f>COUNTIF(I7:I70,"&gt;0")</f>
        <v>21</v>
      </c>
      <c r="I72" s="60"/>
      <c r="J72" s="58">
        <f>COUNTIF(K7:K70,"&gt;0")</f>
        <v>32</v>
      </c>
      <c r="K72" s="56"/>
      <c r="L72" s="55">
        <f>COUNTIF(M7:M70,"&gt;0")</f>
        <v>35</v>
      </c>
      <c r="M72" s="60"/>
      <c r="N72" s="58">
        <f>COUNTIF(O7:O70,"&gt;0")</f>
        <v>53</v>
      </c>
      <c r="O72" s="56"/>
      <c r="P72" s="55">
        <f>COUNTIF(Q7:Q70,"&gt;0")</f>
        <v>35</v>
      </c>
      <c r="Q72" s="60"/>
      <c r="R72" s="58">
        <f>COUNTIF(S7:S70,"&gt;0")</f>
        <v>52</v>
      </c>
      <c r="S72" s="56"/>
      <c r="T72" s="55">
        <f>COUNTIF(U7:U70,"&gt;0")</f>
        <v>35</v>
      </c>
      <c r="U72" s="60"/>
      <c r="V72" s="58">
        <f>COUNTIF(W7:W70,"&gt;0")</f>
        <v>51</v>
      </c>
      <c r="W72" s="56"/>
      <c r="X72" s="55">
        <f>COUNTIF(Y7:Y70,"&gt;0")</f>
        <v>35</v>
      </c>
      <c r="Y72" s="59"/>
      <c r="Z72" s="57">
        <f>COUNTIF(AA7:AA70,"&gt;0")</f>
        <v>54</v>
      </c>
      <c r="AA72" s="56"/>
      <c r="AB72" s="55">
        <f>COUNTIF(AC7:AC70,"&gt;0")</f>
        <v>64</v>
      </c>
      <c r="AC72" s="57"/>
      <c r="AD72" s="56"/>
    </row>
  </sheetData>
  <mergeCells count="3">
    <mergeCell ref="X4:Y5"/>
    <mergeCell ref="Z4:AA5"/>
    <mergeCell ref="AB4:AD5"/>
  </mergeCells>
  <printOptions/>
  <pageMargins left="0.59" right="0.23" top="0.43" bottom="0.26" header="0.41" footer="0.26"/>
  <pageSetup fitToWidth="0" fitToHeight="1" horizontalDpi="300" verticalDpi="300" orientation="portrait" paperSize="9" scale="68" r:id="rId1"/>
  <headerFooter alignWithMargins="0">
    <oddFooter>&amp;C&amp;P/&amp;N</oddFooter>
  </headerFooter>
  <colBreaks count="2" manualBreakCount="2">
    <brk id="19" min="1" max="74" man="1"/>
    <brk id="23" min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2011-01-18T07:25:34Z</cp:lastPrinted>
  <dcterms:created xsi:type="dcterms:W3CDTF">2000-08-01T01:27:20Z</dcterms:created>
  <dcterms:modified xsi:type="dcterms:W3CDTF">2011-01-18T07:35:58Z</dcterms:modified>
  <cp:category/>
  <cp:version/>
  <cp:contentType/>
  <cp:contentStatus/>
</cp:coreProperties>
</file>