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550" activeTab="0"/>
  </bookViews>
  <sheets>
    <sheet name="2年産" sheetId="1" r:id="rId1"/>
  </sheets>
  <definedNames>
    <definedName name="_xlnm.Print_Area" localSheetId="0">'2年産'!$A$1:$K$63,'2年産'!$L$2:$Z$63</definedName>
    <definedName name="_xlnm.Print_Titles" localSheetId="0">'2年産'!$A:$C</definedName>
  </definedNames>
  <calcPr fullCalcOnLoad="1"/>
</workbook>
</file>

<file path=xl/sharedStrings.xml><?xml version="1.0" encoding="utf-8"?>
<sst xmlns="http://schemas.openxmlformats.org/spreadsheetml/2006/main" count="186" uniqueCount="74">
  <si>
    <t>上場数量</t>
  </si>
  <si>
    <t>落札数量</t>
  </si>
  <si>
    <t>落札率</t>
  </si>
  <si>
    <t>北海道</t>
  </si>
  <si>
    <t>ゆきひかり</t>
  </si>
  <si>
    <t>きらら３９７</t>
  </si>
  <si>
    <t>むつかおり</t>
  </si>
  <si>
    <t>むつほまれ</t>
  </si>
  <si>
    <t>ササニシキ</t>
  </si>
  <si>
    <t>あきたこまち</t>
  </si>
  <si>
    <t>はなの舞い</t>
  </si>
  <si>
    <t>初星</t>
  </si>
  <si>
    <t>コシヒカリ</t>
  </si>
  <si>
    <t>キヌヒカリ</t>
  </si>
  <si>
    <t>越路早生</t>
  </si>
  <si>
    <t>新潟早生</t>
  </si>
  <si>
    <t>能登ひかり</t>
  </si>
  <si>
    <t>ハツシモ</t>
  </si>
  <si>
    <t>日本晴</t>
  </si>
  <si>
    <t>ヤマヒカリ</t>
  </si>
  <si>
    <t>ヒノヒカリ</t>
  </si>
  <si>
    <t>地域区分</t>
  </si>
  <si>
    <t>青　森</t>
  </si>
  <si>
    <t>岩　手</t>
  </si>
  <si>
    <t>宮　城</t>
  </si>
  <si>
    <t>秋　田</t>
  </si>
  <si>
    <t>山　形</t>
  </si>
  <si>
    <t>庄　内</t>
  </si>
  <si>
    <t>福　島</t>
  </si>
  <si>
    <t>茨　城</t>
  </si>
  <si>
    <t>栃　木</t>
  </si>
  <si>
    <t>千　葉</t>
  </si>
  <si>
    <t>新　潟</t>
  </si>
  <si>
    <t>富　山</t>
  </si>
  <si>
    <t>石　川</t>
  </si>
  <si>
    <t>福　井</t>
  </si>
  <si>
    <t>長　野</t>
  </si>
  <si>
    <t>岐　阜</t>
  </si>
  <si>
    <t>三　重</t>
  </si>
  <si>
    <t>滋　賀</t>
  </si>
  <si>
    <t>鳥　取</t>
  </si>
  <si>
    <t>島　根</t>
  </si>
  <si>
    <t>山　口</t>
  </si>
  <si>
    <t>香　川</t>
  </si>
  <si>
    <t>福　岡</t>
  </si>
  <si>
    <t>佐　賀</t>
  </si>
  <si>
    <t>熊　本</t>
  </si>
  <si>
    <t>全地区</t>
  </si>
  <si>
    <t>Ａ地区</t>
  </si>
  <si>
    <t>上場銘柄数</t>
  </si>
  <si>
    <t>（単位：数量トン、比率％）</t>
  </si>
  <si>
    <t>（単位：トン）</t>
  </si>
  <si>
    <t>湖南Ａ</t>
  </si>
  <si>
    <t>空育１２５号</t>
  </si>
  <si>
    <t>第１回</t>
  </si>
  <si>
    <t>第２回</t>
  </si>
  <si>
    <t>第３回</t>
  </si>
  <si>
    <t>第４回</t>
  </si>
  <si>
    <t>トドロキワセ</t>
  </si>
  <si>
    <t>兵　庫</t>
  </si>
  <si>
    <t>サトホナミ</t>
  </si>
  <si>
    <t>上場数量及び落札数量（平成2年産）</t>
  </si>
  <si>
    <t>岡　山</t>
  </si>
  <si>
    <t>アケボノ</t>
  </si>
  <si>
    <t>ヤマホウシ</t>
  </si>
  <si>
    <t>コガネマサリ</t>
  </si>
  <si>
    <t>ミネアサヒ</t>
  </si>
  <si>
    <t>大阪</t>
  </si>
  <si>
    <t>東京</t>
  </si>
  <si>
    <t>合　計</t>
  </si>
  <si>
    <t>合計</t>
  </si>
  <si>
    <t>産　地</t>
  </si>
  <si>
    <t>銘　柄</t>
  </si>
  <si>
    <t>内　陸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</si>
</sst>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;;;"/>
    <numFmt numFmtId="178" formatCode="#,##0;&quot;△ &quot;#,##0"/>
    <numFmt numFmtId="179" formatCode="#,##0.0;[Red]\-#,##0.0"/>
    <numFmt numFmtId="180" formatCode="_)#,##0_)"/>
    <numFmt numFmtId="181" formatCode="&quot;\&quot;0;&quot;\&quot;\-0"/>
    <numFmt numFmtId="182" formatCode="#,##0.00_ "/>
  </numFmts>
  <fonts count="10">
    <font>
      <sz val="11"/>
      <name val="Fjｺﾞｼｯｸ体(ﾓﾄﾔ)"/>
      <family val="3"/>
    </font>
    <font>
      <b/>
      <sz val="11"/>
      <name val="Fjｺﾞｼｯｸ体(ﾓﾄﾔ)"/>
      <family val="3"/>
    </font>
    <font>
      <i/>
      <sz val="11"/>
      <name val="Fjｺﾞｼｯｸ体(ﾓﾄﾔ)"/>
      <family val="3"/>
    </font>
    <font>
      <b/>
      <i/>
      <sz val="11"/>
      <name val="Fjｺﾞｼｯｸ体(ﾓﾄﾔ)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1"/>
      <name val="Fj明朝体(ﾓﾄﾔ)"/>
      <family val="3"/>
    </font>
    <font>
      <sz val="11"/>
      <name val="明朝"/>
      <family val="1"/>
    </font>
    <font>
      <sz val="6"/>
      <name val="FCｺﾞｼｯｸ体(ﾓﾄﾔ)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57" fontId="5" fillId="0" borderId="7" xfId="0" applyNumberFormat="1" applyFont="1" applyBorder="1" applyAlignment="1">
      <alignment horizontal="centerContinuous"/>
    </xf>
    <xf numFmtId="57" fontId="5" fillId="0" borderId="8" xfId="0" applyNumberFormat="1" applyFont="1" applyBorder="1" applyAlignment="1">
      <alignment horizontal="center"/>
    </xf>
    <xf numFmtId="57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0" fontId="5" fillId="0" borderId="17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/>
    </xf>
    <xf numFmtId="4" fontId="5" fillId="0" borderId="8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Continuous"/>
    </xf>
    <xf numFmtId="57" fontId="5" fillId="0" borderId="24" xfId="0" applyNumberFormat="1" applyFont="1" applyBorder="1" applyAlignment="1">
      <alignment horizontal="centerContinuous"/>
    </xf>
    <xf numFmtId="57" fontId="5" fillId="0" borderId="25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9" xfId="0" applyFont="1" applyBorder="1" applyAlignment="1">
      <alignment horizontal="centerContinuous" vertical="center"/>
    </xf>
    <xf numFmtId="0" fontId="5" fillId="0" borderId="30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31" xfId="0" applyFont="1" applyBorder="1" applyAlignment="1">
      <alignment horizontal="centerContinuous"/>
    </xf>
    <xf numFmtId="57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7" fontId="5" fillId="0" borderId="26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8" fontId="5" fillId="0" borderId="32" xfId="16" applyNumberFormat="1" applyFont="1" applyBorder="1" applyAlignment="1">
      <alignment horizontal="centerContinuous" vertical="center"/>
    </xf>
    <xf numFmtId="178" fontId="5" fillId="0" borderId="28" xfId="16" applyNumberFormat="1" applyFont="1" applyBorder="1" applyAlignment="1">
      <alignment horizontal="centerContinuous" vertical="center"/>
    </xf>
    <xf numFmtId="178" fontId="5" fillId="0" borderId="33" xfId="16" applyNumberFormat="1" applyFont="1" applyBorder="1" applyAlignment="1">
      <alignment horizontal="centerContinuous" vertical="center"/>
    </xf>
    <xf numFmtId="178" fontId="5" fillId="0" borderId="34" xfId="16" applyNumberFormat="1" applyFont="1" applyBorder="1" applyAlignment="1">
      <alignment horizontal="centerContinuous" vertical="center"/>
    </xf>
    <xf numFmtId="178" fontId="5" fillId="0" borderId="35" xfId="16" applyNumberFormat="1" applyFont="1" applyBorder="1" applyAlignment="1">
      <alignment horizontal="centerContinuous" vertical="center"/>
    </xf>
    <xf numFmtId="178" fontId="5" fillId="0" borderId="36" xfId="16" applyNumberFormat="1" applyFont="1" applyBorder="1" applyAlignment="1">
      <alignment horizontal="centerContinuous" vertical="center"/>
    </xf>
    <xf numFmtId="0" fontId="5" fillId="0" borderId="37" xfId="20" applyFont="1" applyBorder="1" applyAlignment="1" applyProtection="1">
      <alignment horizontal="center"/>
      <protection locked="0"/>
    </xf>
    <xf numFmtId="0" fontId="5" fillId="0" borderId="38" xfId="20" applyFont="1" applyBorder="1" applyProtection="1">
      <alignment/>
      <protection locked="0"/>
    </xf>
    <xf numFmtId="0" fontId="5" fillId="0" borderId="38" xfId="20" applyFont="1" applyBorder="1" applyAlignment="1" applyProtection="1">
      <alignment horizontal="center"/>
      <protection locked="0"/>
    </xf>
    <xf numFmtId="0" fontId="5" fillId="0" borderId="39" xfId="20" applyFont="1" applyBorder="1" applyProtection="1">
      <alignment/>
      <protection locked="0"/>
    </xf>
    <xf numFmtId="0" fontId="5" fillId="0" borderId="12" xfId="20" applyFont="1" applyBorder="1" applyAlignment="1" applyProtection="1">
      <alignment horizontal="center"/>
      <protection locked="0"/>
    </xf>
    <xf numFmtId="0" fontId="5" fillId="0" borderId="24" xfId="20" applyFont="1" applyBorder="1" applyProtection="1">
      <alignment/>
      <protection locked="0"/>
    </xf>
    <xf numFmtId="180" fontId="5" fillId="0" borderId="13" xfId="0" applyNumberFormat="1" applyFont="1" applyBorder="1" applyAlignment="1">
      <alignment horizontal="center" vertical="center"/>
    </xf>
    <xf numFmtId="0" fontId="5" fillId="0" borderId="40" xfId="20" applyFont="1" applyBorder="1" applyProtection="1">
      <alignment/>
      <protection locked="0"/>
    </xf>
    <xf numFmtId="180" fontId="5" fillId="0" borderId="16" xfId="0" applyNumberFormat="1" applyFont="1" applyBorder="1" applyAlignment="1">
      <alignment horizontal="center" vertical="center"/>
    </xf>
    <xf numFmtId="57" fontId="5" fillId="0" borderId="13" xfId="0" applyNumberFormat="1" applyFont="1" applyBorder="1" applyAlignment="1">
      <alignment horizontal="centerContinuous"/>
    </xf>
    <xf numFmtId="0" fontId="5" fillId="0" borderId="41" xfId="20" applyFont="1" applyBorder="1" applyProtection="1">
      <alignment/>
      <protection locked="0"/>
    </xf>
    <xf numFmtId="176" fontId="5" fillId="0" borderId="42" xfId="0" applyNumberFormat="1" applyFont="1" applyBorder="1" applyAlignment="1">
      <alignment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別数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8.19921875" style="1" customWidth="1"/>
    <col min="2" max="2" width="13" style="1" bestFit="1" customWidth="1"/>
    <col min="3" max="3" width="9" style="1" bestFit="1" customWidth="1"/>
    <col min="4" max="19" width="10.59765625" style="1" customWidth="1"/>
    <col min="20" max="25" width="11.59765625" style="1" bestFit="1" customWidth="1"/>
    <col min="26" max="16384" width="8.8984375" style="1" customWidth="1"/>
  </cols>
  <sheetData>
    <row r="1" ht="25.5" customHeight="1">
      <c r="A1" s="23" t="s">
        <v>61</v>
      </c>
    </row>
    <row r="2" spans="11:26" ht="21.75" customHeight="1" thickBot="1">
      <c r="K2" s="41" t="s">
        <v>51</v>
      </c>
      <c r="O2" s="41"/>
      <c r="S2" s="41" t="s">
        <v>51</v>
      </c>
      <c r="Z2" s="41" t="s">
        <v>50</v>
      </c>
    </row>
    <row r="3" spans="1:26" ht="13.5">
      <c r="A3" s="37"/>
      <c r="B3" s="25"/>
      <c r="C3" s="2"/>
      <c r="D3" s="4" t="s">
        <v>54</v>
      </c>
      <c r="E3" s="4"/>
      <c r="F3" s="3"/>
      <c r="G3" s="6"/>
      <c r="H3" s="4" t="s">
        <v>55</v>
      </c>
      <c r="I3" s="4"/>
      <c r="J3" s="3"/>
      <c r="K3" s="6"/>
      <c r="L3" s="4" t="s">
        <v>56</v>
      </c>
      <c r="M3" s="4"/>
      <c r="N3" s="3"/>
      <c r="O3" s="6"/>
      <c r="P3" s="4" t="s">
        <v>57</v>
      </c>
      <c r="Q3" s="4"/>
      <c r="R3" s="3"/>
      <c r="S3" s="6"/>
      <c r="T3" s="5" t="s">
        <v>69</v>
      </c>
      <c r="U3" s="4"/>
      <c r="V3" s="4"/>
      <c r="W3" s="4"/>
      <c r="X3" s="4"/>
      <c r="Y3" s="4"/>
      <c r="Z3" s="6"/>
    </row>
    <row r="4" spans="1:26" ht="15" customHeight="1">
      <c r="A4" s="27" t="s">
        <v>71</v>
      </c>
      <c r="B4" s="28" t="s">
        <v>72</v>
      </c>
      <c r="C4" s="35" t="s">
        <v>21</v>
      </c>
      <c r="D4" s="29" t="s">
        <v>68</v>
      </c>
      <c r="E4" s="8"/>
      <c r="F4" s="7" t="s">
        <v>67</v>
      </c>
      <c r="G4" s="42"/>
      <c r="H4" s="29" t="s">
        <v>68</v>
      </c>
      <c r="I4" s="8"/>
      <c r="J4" s="7" t="s">
        <v>67</v>
      </c>
      <c r="K4" s="42"/>
      <c r="L4" s="29" t="s">
        <v>68</v>
      </c>
      <c r="M4" s="8"/>
      <c r="N4" s="7" t="s">
        <v>67</v>
      </c>
      <c r="O4" s="42"/>
      <c r="P4" s="29" t="s">
        <v>68</v>
      </c>
      <c r="Q4" s="8"/>
      <c r="R4" s="7" t="s">
        <v>67</v>
      </c>
      <c r="S4" s="42"/>
      <c r="T4" s="69" t="s">
        <v>68</v>
      </c>
      <c r="U4" s="70"/>
      <c r="V4" s="69" t="s">
        <v>67</v>
      </c>
      <c r="W4" s="70"/>
      <c r="X4" s="69" t="s">
        <v>70</v>
      </c>
      <c r="Y4" s="73"/>
      <c r="Z4" s="70"/>
    </row>
    <row r="5" spans="1:26" ht="13.5">
      <c r="A5" s="27"/>
      <c r="B5" s="28"/>
      <c r="C5" s="35"/>
      <c r="D5" s="30">
        <v>33177</v>
      </c>
      <c r="E5" s="9"/>
      <c r="F5" s="9">
        <v>33184</v>
      </c>
      <c r="G5" s="66"/>
      <c r="H5" s="30">
        <v>33248</v>
      </c>
      <c r="I5" s="9"/>
      <c r="J5" s="9">
        <v>33255</v>
      </c>
      <c r="K5" s="66"/>
      <c r="L5" s="30">
        <v>33298</v>
      </c>
      <c r="M5" s="9"/>
      <c r="N5" s="9">
        <v>33305</v>
      </c>
      <c r="O5" s="66"/>
      <c r="P5" s="30">
        <v>33353</v>
      </c>
      <c r="Q5" s="9"/>
      <c r="R5" s="9">
        <v>33366</v>
      </c>
      <c r="S5" s="66"/>
      <c r="T5" s="71"/>
      <c r="U5" s="72"/>
      <c r="V5" s="71"/>
      <c r="W5" s="72"/>
      <c r="X5" s="71"/>
      <c r="Y5" s="74"/>
      <c r="Z5" s="72"/>
    </row>
    <row r="6" spans="1:26" ht="17.25" customHeight="1" thickBot="1">
      <c r="A6" s="24"/>
      <c r="B6" s="26"/>
      <c r="C6" s="36"/>
      <c r="D6" s="31" t="s">
        <v>0</v>
      </c>
      <c r="E6" s="10" t="s">
        <v>1</v>
      </c>
      <c r="F6" s="10" t="s">
        <v>0</v>
      </c>
      <c r="G6" s="43" t="s">
        <v>1</v>
      </c>
      <c r="H6" s="31" t="s">
        <v>0</v>
      </c>
      <c r="I6" s="10" t="s">
        <v>1</v>
      </c>
      <c r="J6" s="10" t="s">
        <v>0</v>
      </c>
      <c r="K6" s="43" t="s">
        <v>1</v>
      </c>
      <c r="L6" s="31" t="s">
        <v>0</v>
      </c>
      <c r="M6" s="10" t="s">
        <v>1</v>
      </c>
      <c r="N6" s="10" t="s">
        <v>0</v>
      </c>
      <c r="O6" s="43" t="s">
        <v>1</v>
      </c>
      <c r="P6" s="31" t="s">
        <v>0</v>
      </c>
      <c r="Q6" s="10" t="s">
        <v>1</v>
      </c>
      <c r="R6" s="10" t="s">
        <v>0</v>
      </c>
      <c r="S6" s="43" t="s">
        <v>1</v>
      </c>
      <c r="T6" s="11" t="s">
        <v>0</v>
      </c>
      <c r="U6" s="43" t="s">
        <v>1</v>
      </c>
      <c r="V6" s="31" t="s">
        <v>0</v>
      </c>
      <c r="W6" s="43" t="s">
        <v>1</v>
      </c>
      <c r="X6" s="31" t="s">
        <v>0</v>
      </c>
      <c r="Y6" s="10" t="s">
        <v>1</v>
      </c>
      <c r="Z6" s="12" t="s">
        <v>2</v>
      </c>
    </row>
    <row r="7" spans="1:26" ht="17.25" customHeight="1">
      <c r="A7" s="57" t="s">
        <v>3</v>
      </c>
      <c r="B7" s="62" t="s">
        <v>4</v>
      </c>
      <c r="C7" s="63" t="s">
        <v>47</v>
      </c>
      <c r="D7" s="32">
        <v>3852</v>
      </c>
      <c r="E7" s="13">
        <v>3852</v>
      </c>
      <c r="F7" s="13">
        <v>2142</v>
      </c>
      <c r="G7" s="44">
        <v>2142</v>
      </c>
      <c r="H7" s="32">
        <v>3852</v>
      </c>
      <c r="I7" s="13">
        <v>3852</v>
      </c>
      <c r="J7" s="13">
        <v>2142</v>
      </c>
      <c r="K7" s="44">
        <v>2142</v>
      </c>
      <c r="L7" s="32">
        <v>3852</v>
      </c>
      <c r="M7" s="13">
        <v>3852</v>
      </c>
      <c r="N7" s="13">
        <v>2142</v>
      </c>
      <c r="O7" s="44">
        <v>2142</v>
      </c>
      <c r="P7" s="32">
        <v>3857.04</v>
      </c>
      <c r="Q7" s="13">
        <v>3857.04</v>
      </c>
      <c r="R7" s="13">
        <v>2154.96</v>
      </c>
      <c r="S7" s="44">
        <v>2154.96</v>
      </c>
      <c r="T7" s="14">
        <f>D7+H7+L7+P7</f>
        <v>15413.04</v>
      </c>
      <c r="U7" s="49">
        <f>E7+I7+M7+Q7</f>
        <v>15413.04</v>
      </c>
      <c r="V7" s="47">
        <f>F7+J7+N7+R7</f>
        <v>8580.96</v>
      </c>
      <c r="W7" s="49">
        <f>G7+K7+O7+S7</f>
        <v>8580.96</v>
      </c>
      <c r="X7" s="32">
        <f aca="true" t="shared" si="0" ref="X7:X38">T7+V7</f>
        <v>23994</v>
      </c>
      <c r="Y7" s="13">
        <f aca="true" t="shared" si="1" ref="Y7:Y38">U7+W7</f>
        <v>23994</v>
      </c>
      <c r="Z7" s="15">
        <f aca="true" t="shared" si="2" ref="Z7:Z38">ROUND(Y7/X7*100,1)</f>
        <v>100</v>
      </c>
    </row>
    <row r="8" spans="1:26" ht="17.25" customHeight="1">
      <c r="A8" s="58"/>
      <c r="B8" s="62" t="s">
        <v>53</v>
      </c>
      <c r="C8" s="63" t="s">
        <v>47</v>
      </c>
      <c r="D8" s="32">
        <v>900</v>
      </c>
      <c r="E8" s="13">
        <v>900</v>
      </c>
      <c r="F8" s="13">
        <v>450</v>
      </c>
      <c r="G8" s="44">
        <v>450</v>
      </c>
      <c r="H8" s="32">
        <v>900</v>
      </c>
      <c r="I8" s="13">
        <v>900</v>
      </c>
      <c r="J8" s="13">
        <v>450</v>
      </c>
      <c r="K8" s="44">
        <v>450</v>
      </c>
      <c r="L8" s="32">
        <v>900</v>
      </c>
      <c r="M8" s="13">
        <v>900</v>
      </c>
      <c r="N8" s="13">
        <v>450</v>
      </c>
      <c r="O8" s="44">
        <v>450</v>
      </c>
      <c r="P8" s="32">
        <v>900</v>
      </c>
      <c r="Q8" s="13">
        <v>900</v>
      </c>
      <c r="R8" s="13">
        <v>450</v>
      </c>
      <c r="S8" s="44">
        <v>450</v>
      </c>
      <c r="T8" s="14">
        <f aca="true" t="shared" si="3" ref="T8:T61">D8+H8+L8+P8</f>
        <v>3600</v>
      </c>
      <c r="U8" s="49">
        <f aca="true" t="shared" si="4" ref="U8:U61">E8+I8+M8+Q8</f>
        <v>3600</v>
      </c>
      <c r="V8" s="47">
        <f aca="true" t="shared" si="5" ref="V8:V61">F8+J8+N8+R8</f>
        <v>1800</v>
      </c>
      <c r="W8" s="49">
        <f aca="true" t="shared" si="6" ref="W8:W61">G8+K8+O8+S8</f>
        <v>1800</v>
      </c>
      <c r="X8" s="32">
        <f t="shared" si="0"/>
        <v>5400</v>
      </c>
      <c r="Y8" s="13">
        <f t="shared" si="1"/>
        <v>5400</v>
      </c>
      <c r="Z8" s="15">
        <f t="shared" si="2"/>
        <v>100</v>
      </c>
    </row>
    <row r="9" spans="1:26" ht="17.25" customHeight="1">
      <c r="A9" s="58"/>
      <c r="B9" s="62" t="s">
        <v>5</v>
      </c>
      <c r="C9" s="63" t="s">
        <v>48</v>
      </c>
      <c r="D9" s="32">
        <v>3006</v>
      </c>
      <c r="E9" s="13">
        <v>3006</v>
      </c>
      <c r="F9" s="13">
        <v>846</v>
      </c>
      <c r="G9" s="44">
        <v>846</v>
      </c>
      <c r="H9" s="32">
        <v>3006</v>
      </c>
      <c r="I9" s="13">
        <v>3006</v>
      </c>
      <c r="J9" s="13">
        <v>846</v>
      </c>
      <c r="K9" s="44">
        <v>846</v>
      </c>
      <c r="L9" s="32">
        <v>3006</v>
      </c>
      <c r="M9" s="13">
        <v>3006</v>
      </c>
      <c r="N9" s="13">
        <v>846</v>
      </c>
      <c r="O9" s="44">
        <v>846</v>
      </c>
      <c r="P9" s="32">
        <v>3014.28</v>
      </c>
      <c r="Q9" s="13">
        <v>3014.28</v>
      </c>
      <c r="R9" s="13">
        <v>830.52</v>
      </c>
      <c r="S9" s="44">
        <v>830.52</v>
      </c>
      <c r="T9" s="14">
        <f t="shared" si="3"/>
        <v>12032.28</v>
      </c>
      <c r="U9" s="49">
        <f t="shared" si="4"/>
        <v>12032.28</v>
      </c>
      <c r="V9" s="47">
        <f t="shared" si="5"/>
        <v>3368.52</v>
      </c>
      <c r="W9" s="49">
        <f t="shared" si="6"/>
        <v>3368.52</v>
      </c>
      <c r="X9" s="32">
        <f t="shared" si="0"/>
        <v>15400.800000000001</v>
      </c>
      <c r="Y9" s="13">
        <f t="shared" si="1"/>
        <v>15400.800000000001</v>
      </c>
      <c r="Z9" s="15">
        <f t="shared" si="2"/>
        <v>100</v>
      </c>
    </row>
    <row r="10" spans="1:26" ht="17.25" customHeight="1">
      <c r="A10" s="57" t="s">
        <v>22</v>
      </c>
      <c r="B10" s="62" t="s">
        <v>6</v>
      </c>
      <c r="C10" s="63" t="s">
        <v>47</v>
      </c>
      <c r="D10" s="32">
        <v>464.4</v>
      </c>
      <c r="E10" s="13">
        <v>464.4</v>
      </c>
      <c r="F10" s="13">
        <v>237.6</v>
      </c>
      <c r="G10" s="44">
        <v>237.6</v>
      </c>
      <c r="H10" s="32">
        <v>464.4</v>
      </c>
      <c r="I10" s="13">
        <v>464.4</v>
      </c>
      <c r="J10" s="13">
        <v>237.6</v>
      </c>
      <c r="K10" s="44">
        <v>118.8</v>
      </c>
      <c r="L10" s="32">
        <v>464.4</v>
      </c>
      <c r="M10" s="13">
        <v>464.4</v>
      </c>
      <c r="N10" s="13">
        <v>237.6</v>
      </c>
      <c r="O10" s="44">
        <v>237.6</v>
      </c>
      <c r="P10" s="32">
        <v>464.4</v>
      </c>
      <c r="Q10" s="13">
        <v>464.4</v>
      </c>
      <c r="R10" s="13">
        <v>237.6</v>
      </c>
      <c r="S10" s="44">
        <v>237.6</v>
      </c>
      <c r="T10" s="14">
        <f t="shared" si="3"/>
        <v>1857.6</v>
      </c>
      <c r="U10" s="49">
        <f t="shared" si="4"/>
        <v>1857.6</v>
      </c>
      <c r="V10" s="47">
        <f t="shared" si="5"/>
        <v>950.4</v>
      </c>
      <c r="W10" s="49">
        <f t="shared" si="6"/>
        <v>831.6</v>
      </c>
      <c r="X10" s="32">
        <f t="shared" si="0"/>
        <v>2808</v>
      </c>
      <c r="Y10" s="13">
        <f t="shared" si="1"/>
        <v>2689.2</v>
      </c>
      <c r="Z10" s="15">
        <f t="shared" si="2"/>
        <v>95.8</v>
      </c>
    </row>
    <row r="11" spans="1:26" ht="17.25" customHeight="1">
      <c r="A11" s="58"/>
      <c r="B11" s="62" t="s">
        <v>7</v>
      </c>
      <c r="C11" s="63" t="s">
        <v>47</v>
      </c>
      <c r="D11" s="32">
        <v>1576.8</v>
      </c>
      <c r="E11" s="13">
        <v>1576.8</v>
      </c>
      <c r="F11" s="13">
        <v>1166.4</v>
      </c>
      <c r="G11" s="44">
        <v>1166.4</v>
      </c>
      <c r="H11" s="32">
        <v>1576.8</v>
      </c>
      <c r="I11" s="13">
        <v>1576.8</v>
      </c>
      <c r="J11" s="13">
        <v>1166.4</v>
      </c>
      <c r="K11" s="44">
        <v>1166.4</v>
      </c>
      <c r="L11" s="32">
        <v>1576.8</v>
      </c>
      <c r="M11" s="13">
        <v>1576.8</v>
      </c>
      <c r="N11" s="13">
        <v>1166.4</v>
      </c>
      <c r="O11" s="44">
        <v>1166.4</v>
      </c>
      <c r="P11" s="32">
        <v>1576.8</v>
      </c>
      <c r="Q11" s="13">
        <v>1576.8</v>
      </c>
      <c r="R11" s="13">
        <v>1166.4</v>
      </c>
      <c r="S11" s="44">
        <v>1166.4</v>
      </c>
      <c r="T11" s="14">
        <f t="shared" si="3"/>
        <v>6307.2</v>
      </c>
      <c r="U11" s="49">
        <f t="shared" si="4"/>
        <v>6307.2</v>
      </c>
      <c r="V11" s="47">
        <f t="shared" si="5"/>
        <v>4665.6</v>
      </c>
      <c r="W11" s="49">
        <f t="shared" si="6"/>
        <v>4665.6</v>
      </c>
      <c r="X11" s="32">
        <f t="shared" si="0"/>
        <v>10972.8</v>
      </c>
      <c r="Y11" s="13">
        <f t="shared" si="1"/>
        <v>10972.8</v>
      </c>
      <c r="Z11" s="15">
        <f t="shared" si="2"/>
        <v>100</v>
      </c>
    </row>
    <row r="12" spans="1:26" ht="17.25" customHeight="1">
      <c r="A12" s="57" t="s">
        <v>23</v>
      </c>
      <c r="B12" s="62" t="s">
        <v>8</v>
      </c>
      <c r="C12" s="63" t="s">
        <v>48</v>
      </c>
      <c r="D12" s="32">
        <v>4849.2</v>
      </c>
      <c r="E12" s="13">
        <v>1274.4</v>
      </c>
      <c r="F12" s="13"/>
      <c r="G12" s="44"/>
      <c r="H12" s="32">
        <v>4849.2</v>
      </c>
      <c r="I12" s="13">
        <v>4320</v>
      </c>
      <c r="J12" s="13"/>
      <c r="K12" s="44"/>
      <c r="L12" s="32">
        <v>4849.2</v>
      </c>
      <c r="M12" s="13">
        <v>4622.4</v>
      </c>
      <c r="N12" s="13"/>
      <c r="O12" s="44"/>
      <c r="P12" s="32">
        <v>4849.2</v>
      </c>
      <c r="Q12" s="13">
        <v>4849.2</v>
      </c>
      <c r="R12" s="13"/>
      <c r="S12" s="44"/>
      <c r="T12" s="14">
        <f t="shared" si="3"/>
        <v>19396.8</v>
      </c>
      <c r="U12" s="49">
        <f t="shared" si="4"/>
        <v>15066</v>
      </c>
      <c r="V12" s="47">
        <f t="shared" si="5"/>
        <v>0</v>
      </c>
      <c r="W12" s="49">
        <f t="shared" si="6"/>
        <v>0</v>
      </c>
      <c r="X12" s="32">
        <f t="shared" si="0"/>
        <v>19396.8</v>
      </c>
      <c r="Y12" s="13">
        <f t="shared" si="1"/>
        <v>15066</v>
      </c>
      <c r="Z12" s="15">
        <f t="shared" si="2"/>
        <v>77.7</v>
      </c>
    </row>
    <row r="13" spans="1:26" ht="17.25" customHeight="1">
      <c r="A13" s="58"/>
      <c r="B13" s="62" t="s">
        <v>9</v>
      </c>
      <c r="C13" s="63" t="s">
        <v>47</v>
      </c>
      <c r="D13" s="32">
        <v>1922.4</v>
      </c>
      <c r="E13" s="13">
        <v>1922.4</v>
      </c>
      <c r="F13" s="13"/>
      <c r="G13" s="44"/>
      <c r="H13" s="32">
        <v>1922.4</v>
      </c>
      <c r="I13" s="13">
        <v>1922.4</v>
      </c>
      <c r="J13" s="13"/>
      <c r="K13" s="44"/>
      <c r="L13" s="32">
        <v>1922.4</v>
      </c>
      <c r="M13" s="13">
        <v>1922.4</v>
      </c>
      <c r="N13" s="13"/>
      <c r="O13" s="44"/>
      <c r="P13" s="32">
        <v>1922.4</v>
      </c>
      <c r="Q13" s="13">
        <v>1922.4</v>
      </c>
      <c r="R13" s="13"/>
      <c r="S13" s="44"/>
      <c r="T13" s="14">
        <f t="shared" si="3"/>
        <v>7689.6</v>
      </c>
      <c r="U13" s="49">
        <f t="shared" si="4"/>
        <v>7689.6</v>
      </c>
      <c r="V13" s="47">
        <f t="shared" si="5"/>
        <v>0</v>
      </c>
      <c r="W13" s="49">
        <f t="shared" si="6"/>
        <v>0</v>
      </c>
      <c r="X13" s="32">
        <f t="shared" si="0"/>
        <v>7689.6</v>
      </c>
      <c r="Y13" s="13">
        <f t="shared" si="1"/>
        <v>7689.6</v>
      </c>
      <c r="Z13" s="15">
        <f t="shared" si="2"/>
        <v>100</v>
      </c>
    </row>
    <row r="14" spans="1:26" ht="17.25" customHeight="1">
      <c r="A14" s="57" t="s">
        <v>24</v>
      </c>
      <c r="B14" s="62" t="s">
        <v>8</v>
      </c>
      <c r="C14" s="63" t="s">
        <v>48</v>
      </c>
      <c r="D14" s="32">
        <v>9450</v>
      </c>
      <c r="E14" s="13">
        <v>5389.2</v>
      </c>
      <c r="F14" s="13">
        <v>2818.8</v>
      </c>
      <c r="G14" s="44">
        <v>2818.8</v>
      </c>
      <c r="H14" s="32">
        <v>9450</v>
      </c>
      <c r="I14" s="13">
        <v>9450</v>
      </c>
      <c r="J14" s="13">
        <v>2818.8</v>
      </c>
      <c r="K14" s="44">
        <v>2818.8</v>
      </c>
      <c r="L14" s="32">
        <v>9450</v>
      </c>
      <c r="M14" s="13">
        <v>9450</v>
      </c>
      <c r="N14" s="13">
        <v>2818.8</v>
      </c>
      <c r="O14" s="44">
        <v>2818.8</v>
      </c>
      <c r="P14" s="32">
        <v>9450</v>
      </c>
      <c r="Q14" s="13">
        <v>9450</v>
      </c>
      <c r="R14" s="13">
        <v>2818.8</v>
      </c>
      <c r="S14" s="44">
        <v>2818.8</v>
      </c>
      <c r="T14" s="14">
        <f t="shared" si="3"/>
        <v>37800</v>
      </c>
      <c r="U14" s="49">
        <f t="shared" si="4"/>
        <v>33739.2</v>
      </c>
      <c r="V14" s="47">
        <f t="shared" si="5"/>
        <v>11275.2</v>
      </c>
      <c r="W14" s="49">
        <f t="shared" si="6"/>
        <v>11275.2</v>
      </c>
      <c r="X14" s="32">
        <f t="shared" si="0"/>
        <v>49075.2</v>
      </c>
      <c r="Y14" s="13">
        <f t="shared" si="1"/>
        <v>45014.399999999994</v>
      </c>
      <c r="Z14" s="15">
        <f t="shared" si="2"/>
        <v>91.7</v>
      </c>
    </row>
    <row r="15" spans="1:26" ht="17.25" customHeight="1">
      <c r="A15" s="58"/>
      <c r="B15" s="62" t="s">
        <v>60</v>
      </c>
      <c r="C15" s="63" t="s">
        <v>47</v>
      </c>
      <c r="D15" s="32">
        <v>745.2</v>
      </c>
      <c r="E15" s="13">
        <v>745.2</v>
      </c>
      <c r="F15" s="13">
        <v>270</v>
      </c>
      <c r="G15" s="44">
        <v>270</v>
      </c>
      <c r="H15" s="32">
        <v>745.2</v>
      </c>
      <c r="I15" s="13">
        <v>745.2</v>
      </c>
      <c r="J15" s="13">
        <v>270</v>
      </c>
      <c r="K15" s="44">
        <v>270</v>
      </c>
      <c r="L15" s="32">
        <v>745.2</v>
      </c>
      <c r="M15" s="13">
        <v>745.2</v>
      </c>
      <c r="N15" s="13">
        <v>270</v>
      </c>
      <c r="O15" s="44">
        <v>270</v>
      </c>
      <c r="P15" s="32">
        <v>745.2</v>
      </c>
      <c r="Q15" s="13">
        <v>745.2</v>
      </c>
      <c r="R15" s="13">
        <v>270</v>
      </c>
      <c r="S15" s="44">
        <v>270</v>
      </c>
      <c r="T15" s="14">
        <f t="shared" si="3"/>
        <v>2980.8</v>
      </c>
      <c r="U15" s="49">
        <f t="shared" si="4"/>
        <v>2980.8</v>
      </c>
      <c r="V15" s="47">
        <f t="shared" si="5"/>
        <v>1080</v>
      </c>
      <c r="W15" s="49">
        <f t="shared" si="6"/>
        <v>1080</v>
      </c>
      <c r="X15" s="32">
        <f t="shared" si="0"/>
        <v>4060.8</v>
      </c>
      <c r="Y15" s="13">
        <f t="shared" si="1"/>
        <v>4060.8</v>
      </c>
      <c r="Z15" s="15">
        <f t="shared" si="2"/>
        <v>100</v>
      </c>
    </row>
    <row r="16" spans="1:26" ht="17.25" customHeight="1">
      <c r="A16" s="57" t="s">
        <v>25</v>
      </c>
      <c r="B16" s="62" t="s">
        <v>8</v>
      </c>
      <c r="C16" s="63" t="s">
        <v>48</v>
      </c>
      <c r="D16" s="32">
        <v>3683.4</v>
      </c>
      <c r="E16" s="13">
        <v>1663.8</v>
      </c>
      <c r="F16" s="13">
        <v>1274.4</v>
      </c>
      <c r="G16" s="44">
        <v>1274.4</v>
      </c>
      <c r="H16" s="32">
        <v>3682.8</v>
      </c>
      <c r="I16" s="13">
        <v>2592</v>
      </c>
      <c r="J16" s="13">
        <v>1274.4</v>
      </c>
      <c r="K16" s="44">
        <v>1274.4</v>
      </c>
      <c r="L16" s="32">
        <v>3682.8</v>
      </c>
      <c r="M16" s="13">
        <v>3682.8</v>
      </c>
      <c r="N16" s="13">
        <v>1274.4</v>
      </c>
      <c r="O16" s="44">
        <v>1274.4</v>
      </c>
      <c r="P16" s="32">
        <v>3682.8</v>
      </c>
      <c r="Q16" s="13">
        <v>3380.4</v>
      </c>
      <c r="R16" s="13">
        <v>1274.4</v>
      </c>
      <c r="S16" s="44">
        <v>1274.4</v>
      </c>
      <c r="T16" s="14">
        <f t="shared" si="3"/>
        <v>14731.8</v>
      </c>
      <c r="U16" s="49">
        <f t="shared" si="4"/>
        <v>11319</v>
      </c>
      <c r="V16" s="47">
        <f t="shared" si="5"/>
        <v>5097.6</v>
      </c>
      <c r="W16" s="49">
        <f t="shared" si="6"/>
        <v>5097.6</v>
      </c>
      <c r="X16" s="32">
        <f t="shared" si="0"/>
        <v>19829.4</v>
      </c>
      <c r="Y16" s="13">
        <f t="shared" si="1"/>
        <v>16416.6</v>
      </c>
      <c r="Z16" s="15">
        <f t="shared" si="2"/>
        <v>82.8</v>
      </c>
    </row>
    <row r="17" spans="1:26" ht="17.25" customHeight="1">
      <c r="A17" s="58"/>
      <c r="B17" s="62" t="s">
        <v>9</v>
      </c>
      <c r="C17" s="63" t="s">
        <v>47</v>
      </c>
      <c r="D17" s="32">
        <v>6404.4</v>
      </c>
      <c r="E17" s="13">
        <v>6393.6</v>
      </c>
      <c r="F17" s="13">
        <v>3207.6</v>
      </c>
      <c r="G17" s="44">
        <v>3207.6</v>
      </c>
      <c r="H17" s="32">
        <v>6404.4</v>
      </c>
      <c r="I17" s="13">
        <v>6404.4</v>
      </c>
      <c r="J17" s="13">
        <v>3207.6</v>
      </c>
      <c r="K17" s="44">
        <v>3088.8</v>
      </c>
      <c r="L17" s="32">
        <v>6404.4</v>
      </c>
      <c r="M17" s="13">
        <v>6404.4</v>
      </c>
      <c r="N17" s="13">
        <v>3218.4</v>
      </c>
      <c r="O17" s="44">
        <v>3218.4</v>
      </c>
      <c r="P17" s="32">
        <v>6404.4</v>
      </c>
      <c r="Q17" s="13">
        <v>6404.4</v>
      </c>
      <c r="R17" s="13">
        <v>3207.6</v>
      </c>
      <c r="S17" s="44">
        <v>3207.6</v>
      </c>
      <c r="T17" s="14">
        <f t="shared" si="3"/>
        <v>25617.6</v>
      </c>
      <c r="U17" s="49">
        <f t="shared" si="4"/>
        <v>25606.800000000003</v>
      </c>
      <c r="V17" s="47">
        <f t="shared" si="5"/>
        <v>12841.2</v>
      </c>
      <c r="W17" s="49">
        <f t="shared" si="6"/>
        <v>12722.4</v>
      </c>
      <c r="X17" s="32">
        <f t="shared" si="0"/>
        <v>38458.8</v>
      </c>
      <c r="Y17" s="13">
        <f t="shared" si="1"/>
        <v>38329.200000000004</v>
      </c>
      <c r="Z17" s="15">
        <f t="shared" si="2"/>
        <v>99.7</v>
      </c>
    </row>
    <row r="18" spans="1:26" ht="17.25" customHeight="1">
      <c r="A18" s="57" t="s">
        <v>26</v>
      </c>
      <c r="B18" s="62" t="s">
        <v>8</v>
      </c>
      <c r="C18" s="63" t="s">
        <v>73</v>
      </c>
      <c r="D18" s="32">
        <v>3963.6</v>
      </c>
      <c r="E18" s="13">
        <v>1771.2</v>
      </c>
      <c r="F18" s="13">
        <v>1965.6</v>
      </c>
      <c r="G18" s="44">
        <v>961.2</v>
      </c>
      <c r="H18" s="32">
        <v>3964.8</v>
      </c>
      <c r="I18" s="13">
        <v>2817</v>
      </c>
      <c r="J18" s="13">
        <v>1964.4</v>
      </c>
      <c r="K18" s="44">
        <v>1683.6</v>
      </c>
      <c r="L18" s="32">
        <v>3963.6</v>
      </c>
      <c r="M18" s="13">
        <v>3963.6</v>
      </c>
      <c r="N18" s="13">
        <v>1965.6</v>
      </c>
      <c r="O18" s="44">
        <v>1738.8</v>
      </c>
      <c r="P18" s="32">
        <v>3963.6</v>
      </c>
      <c r="Q18" s="13">
        <v>3898.8</v>
      </c>
      <c r="R18" s="13">
        <v>1965.6</v>
      </c>
      <c r="S18" s="44">
        <v>1965.6</v>
      </c>
      <c r="T18" s="14">
        <f t="shared" si="3"/>
        <v>15855.6</v>
      </c>
      <c r="U18" s="49">
        <f t="shared" si="4"/>
        <v>12450.599999999999</v>
      </c>
      <c r="V18" s="47">
        <f t="shared" si="5"/>
        <v>7861.200000000001</v>
      </c>
      <c r="W18" s="49">
        <f t="shared" si="6"/>
        <v>6349.200000000001</v>
      </c>
      <c r="X18" s="32">
        <f t="shared" si="0"/>
        <v>23716.800000000003</v>
      </c>
      <c r="Y18" s="13">
        <f t="shared" si="1"/>
        <v>18799.8</v>
      </c>
      <c r="Z18" s="15">
        <f t="shared" si="2"/>
        <v>79.3</v>
      </c>
    </row>
    <row r="19" spans="1:26" ht="17.25" customHeight="1">
      <c r="A19" s="58"/>
      <c r="B19" s="62" t="s">
        <v>10</v>
      </c>
      <c r="C19" s="63" t="s">
        <v>73</v>
      </c>
      <c r="D19" s="32">
        <v>1296</v>
      </c>
      <c r="E19" s="13">
        <v>1296</v>
      </c>
      <c r="F19" s="13">
        <v>486</v>
      </c>
      <c r="G19" s="44">
        <v>486</v>
      </c>
      <c r="H19" s="32">
        <v>1296</v>
      </c>
      <c r="I19" s="13">
        <v>1296</v>
      </c>
      <c r="J19" s="13">
        <v>486</v>
      </c>
      <c r="K19" s="44">
        <v>486</v>
      </c>
      <c r="L19" s="32">
        <v>1296</v>
      </c>
      <c r="M19" s="13">
        <v>1296</v>
      </c>
      <c r="N19" s="13">
        <v>486</v>
      </c>
      <c r="O19" s="44">
        <v>486</v>
      </c>
      <c r="P19" s="32">
        <v>1296</v>
      </c>
      <c r="Q19" s="13">
        <v>1296</v>
      </c>
      <c r="R19" s="13">
        <v>486</v>
      </c>
      <c r="S19" s="44">
        <v>486</v>
      </c>
      <c r="T19" s="14">
        <f t="shared" si="3"/>
        <v>5184</v>
      </c>
      <c r="U19" s="49">
        <f t="shared" si="4"/>
        <v>5184</v>
      </c>
      <c r="V19" s="47">
        <f t="shared" si="5"/>
        <v>1944</v>
      </c>
      <c r="W19" s="49">
        <f t="shared" si="6"/>
        <v>1944</v>
      </c>
      <c r="X19" s="32">
        <f t="shared" si="0"/>
        <v>7128</v>
      </c>
      <c r="Y19" s="13">
        <f t="shared" si="1"/>
        <v>7128</v>
      </c>
      <c r="Z19" s="15">
        <f t="shared" si="2"/>
        <v>100</v>
      </c>
    </row>
    <row r="20" spans="1:26" ht="17.25" customHeight="1">
      <c r="A20" s="57" t="s">
        <v>27</v>
      </c>
      <c r="B20" s="62" t="s">
        <v>8</v>
      </c>
      <c r="C20" s="63" t="s">
        <v>47</v>
      </c>
      <c r="D20" s="32">
        <v>4719.6</v>
      </c>
      <c r="E20" s="13">
        <v>2278.8</v>
      </c>
      <c r="F20" s="13">
        <v>2462.4</v>
      </c>
      <c r="G20" s="44">
        <v>1274.4</v>
      </c>
      <c r="H20" s="32">
        <v>4722</v>
      </c>
      <c r="I20" s="13">
        <v>3915</v>
      </c>
      <c r="J20" s="13">
        <v>2462.4</v>
      </c>
      <c r="K20" s="44">
        <v>2462.4</v>
      </c>
      <c r="L20" s="32">
        <v>4719.6</v>
      </c>
      <c r="M20" s="13">
        <v>4719.6</v>
      </c>
      <c r="N20" s="13">
        <v>2462.4</v>
      </c>
      <c r="O20" s="44">
        <v>2462.4</v>
      </c>
      <c r="P20" s="32">
        <v>4719.6</v>
      </c>
      <c r="Q20" s="13">
        <v>3877.2</v>
      </c>
      <c r="R20" s="13">
        <v>2462.4</v>
      </c>
      <c r="S20" s="44">
        <v>1782</v>
      </c>
      <c r="T20" s="14">
        <f t="shared" si="3"/>
        <v>18880.800000000003</v>
      </c>
      <c r="U20" s="49">
        <f t="shared" si="4"/>
        <v>14790.600000000002</v>
      </c>
      <c r="V20" s="47">
        <f t="shared" si="5"/>
        <v>9849.6</v>
      </c>
      <c r="W20" s="49">
        <f t="shared" si="6"/>
        <v>7981.200000000001</v>
      </c>
      <c r="X20" s="32">
        <f t="shared" si="0"/>
        <v>28730.4</v>
      </c>
      <c r="Y20" s="13">
        <f t="shared" si="1"/>
        <v>22771.800000000003</v>
      </c>
      <c r="Z20" s="15">
        <f t="shared" si="2"/>
        <v>79.3</v>
      </c>
    </row>
    <row r="21" spans="1:26" ht="17.25" customHeight="1">
      <c r="A21" s="57" t="s">
        <v>28</v>
      </c>
      <c r="B21" s="62" t="s">
        <v>12</v>
      </c>
      <c r="C21" s="63" t="s">
        <v>47</v>
      </c>
      <c r="D21" s="32">
        <v>3153.6</v>
      </c>
      <c r="E21" s="13">
        <v>3153.6</v>
      </c>
      <c r="F21" s="13"/>
      <c r="G21" s="44"/>
      <c r="H21" s="32">
        <v>3153.6</v>
      </c>
      <c r="I21" s="13">
        <v>3153.6</v>
      </c>
      <c r="J21" s="13"/>
      <c r="K21" s="44"/>
      <c r="L21" s="32">
        <v>3153.6</v>
      </c>
      <c r="M21" s="13">
        <v>2808</v>
      </c>
      <c r="N21" s="13">
        <v>993.6</v>
      </c>
      <c r="O21" s="44">
        <v>993.6</v>
      </c>
      <c r="P21" s="32">
        <v>3153.6</v>
      </c>
      <c r="Q21" s="13">
        <v>3153.6</v>
      </c>
      <c r="R21" s="13">
        <v>993.6</v>
      </c>
      <c r="S21" s="44">
        <v>993.6</v>
      </c>
      <c r="T21" s="14">
        <f t="shared" si="3"/>
        <v>12614.4</v>
      </c>
      <c r="U21" s="49">
        <f t="shared" si="4"/>
        <v>12268.800000000001</v>
      </c>
      <c r="V21" s="47">
        <f t="shared" si="5"/>
        <v>1987.2</v>
      </c>
      <c r="W21" s="49">
        <f t="shared" si="6"/>
        <v>1987.2</v>
      </c>
      <c r="X21" s="32">
        <f t="shared" si="0"/>
        <v>14601.6</v>
      </c>
      <c r="Y21" s="13">
        <f t="shared" si="1"/>
        <v>14256.000000000002</v>
      </c>
      <c r="Z21" s="15">
        <f t="shared" si="2"/>
        <v>97.6</v>
      </c>
    </row>
    <row r="22" spans="1:26" ht="17.25" customHeight="1">
      <c r="A22" s="58"/>
      <c r="B22" s="62" t="s">
        <v>8</v>
      </c>
      <c r="C22" s="63" t="s">
        <v>48</v>
      </c>
      <c r="D22" s="32">
        <v>2127.6</v>
      </c>
      <c r="E22" s="13">
        <v>1285.2</v>
      </c>
      <c r="F22" s="13"/>
      <c r="G22" s="44"/>
      <c r="H22" s="32">
        <v>2127.6</v>
      </c>
      <c r="I22" s="13">
        <v>2041.2</v>
      </c>
      <c r="J22" s="13"/>
      <c r="K22" s="44"/>
      <c r="L22" s="32">
        <v>2127.6</v>
      </c>
      <c r="M22" s="13">
        <v>1209.6</v>
      </c>
      <c r="N22" s="13"/>
      <c r="O22" s="44"/>
      <c r="P22" s="32">
        <v>2127.6</v>
      </c>
      <c r="Q22" s="13">
        <v>2127.6</v>
      </c>
      <c r="R22" s="13"/>
      <c r="S22" s="44"/>
      <c r="T22" s="14">
        <f t="shared" si="3"/>
        <v>8510.4</v>
      </c>
      <c r="U22" s="49">
        <f t="shared" si="4"/>
        <v>6663.6</v>
      </c>
      <c r="V22" s="47">
        <f t="shared" si="5"/>
        <v>0</v>
      </c>
      <c r="W22" s="49">
        <f t="shared" si="6"/>
        <v>0</v>
      </c>
      <c r="X22" s="32">
        <f t="shared" si="0"/>
        <v>8510.4</v>
      </c>
      <c r="Y22" s="13">
        <f t="shared" si="1"/>
        <v>6663.6</v>
      </c>
      <c r="Z22" s="15">
        <f t="shared" si="2"/>
        <v>78.3</v>
      </c>
    </row>
    <row r="23" spans="1:26" ht="17.25" customHeight="1">
      <c r="A23" s="58"/>
      <c r="B23" s="62" t="s">
        <v>11</v>
      </c>
      <c r="C23" s="63" t="s">
        <v>47</v>
      </c>
      <c r="D23" s="32">
        <v>2095.2</v>
      </c>
      <c r="E23" s="13">
        <v>2095.2</v>
      </c>
      <c r="F23" s="13"/>
      <c r="G23" s="44"/>
      <c r="H23" s="32">
        <v>2095.2</v>
      </c>
      <c r="I23" s="13">
        <v>2095.2</v>
      </c>
      <c r="J23" s="13"/>
      <c r="K23" s="44"/>
      <c r="L23" s="32">
        <v>2095.2</v>
      </c>
      <c r="M23" s="13">
        <v>2095.2</v>
      </c>
      <c r="N23" s="13"/>
      <c r="O23" s="44"/>
      <c r="P23" s="32">
        <v>2095.2</v>
      </c>
      <c r="Q23" s="13">
        <v>2095.2</v>
      </c>
      <c r="R23" s="13"/>
      <c r="S23" s="44"/>
      <c r="T23" s="14">
        <f t="shared" si="3"/>
        <v>8380.8</v>
      </c>
      <c r="U23" s="49">
        <f t="shared" si="4"/>
        <v>8380.8</v>
      </c>
      <c r="V23" s="47">
        <f t="shared" si="5"/>
        <v>0</v>
      </c>
      <c r="W23" s="49">
        <f t="shared" si="6"/>
        <v>0</v>
      </c>
      <c r="X23" s="32">
        <f t="shared" si="0"/>
        <v>8380.8</v>
      </c>
      <c r="Y23" s="13">
        <f t="shared" si="1"/>
        <v>8380.8</v>
      </c>
      <c r="Z23" s="15">
        <f t="shared" si="2"/>
        <v>100</v>
      </c>
    </row>
    <row r="24" spans="1:26" ht="17.25" customHeight="1">
      <c r="A24" s="57" t="s">
        <v>29</v>
      </c>
      <c r="B24" s="62" t="s">
        <v>12</v>
      </c>
      <c r="C24" s="63" t="s">
        <v>48</v>
      </c>
      <c r="D24" s="32">
        <v>4116</v>
      </c>
      <c r="E24" s="13">
        <v>1656</v>
      </c>
      <c r="F24" s="13"/>
      <c r="G24" s="44"/>
      <c r="H24" s="32">
        <v>4116</v>
      </c>
      <c r="I24" s="13">
        <v>4116</v>
      </c>
      <c r="J24" s="13"/>
      <c r="K24" s="44"/>
      <c r="L24" s="32">
        <v>4116</v>
      </c>
      <c r="M24" s="13">
        <v>4020</v>
      </c>
      <c r="N24" s="13"/>
      <c r="O24" s="44"/>
      <c r="P24" s="32">
        <v>4116</v>
      </c>
      <c r="Q24" s="13">
        <v>3852</v>
      </c>
      <c r="R24" s="13"/>
      <c r="S24" s="44"/>
      <c r="T24" s="14">
        <f t="shared" si="3"/>
        <v>16464</v>
      </c>
      <c r="U24" s="49">
        <f t="shared" si="4"/>
        <v>13644</v>
      </c>
      <c r="V24" s="47">
        <f t="shared" si="5"/>
        <v>0</v>
      </c>
      <c r="W24" s="49">
        <f t="shared" si="6"/>
        <v>0</v>
      </c>
      <c r="X24" s="32">
        <f t="shared" si="0"/>
        <v>16464</v>
      </c>
      <c r="Y24" s="13">
        <f t="shared" si="1"/>
        <v>13644</v>
      </c>
      <c r="Z24" s="15">
        <f t="shared" si="2"/>
        <v>82.9</v>
      </c>
    </row>
    <row r="25" spans="1:26" ht="17.25" customHeight="1">
      <c r="A25" s="58"/>
      <c r="B25" s="62" t="s">
        <v>13</v>
      </c>
      <c r="C25" s="63" t="s">
        <v>47</v>
      </c>
      <c r="D25" s="32">
        <v>504</v>
      </c>
      <c r="E25" s="13">
        <v>504</v>
      </c>
      <c r="F25" s="13"/>
      <c r="G25" s="44"/>
      <c r="H25" s="32">
        <v>504</v>
      </c>
      <c r="I25" s="13">
        <v>504</v>
      </c>
      <c r="J25" s="13"/>
      <c r="K25" s="44"/>
      <c r="L25" s="32">
        <v>504</v>
      </c>
      <c r="M25" s="13">
        <v>504</v>
      </c>
      <c r="N25" s="13"/>
      <c r="O25" s="44"/>
      <c r="P25" s="32">
        <v>504</v>
      </c>
      <c r="Q25" s="13">
        <v>504</v>
      </c>
      <c r="R25" s="13"/>
      <c r="S25" s="44"/>
      <c r="T25" s="14">
        <f t="shared" si="3"/>
        <v>2016</v>
      </c>
      <c r="U25" s="49">
        <f t="shared" si="4"/>
        <v>2016</v>
      </c>
      <c r="V25" s="47">
        <f t="shared" si="5"/>
        <v>0</v>
      </c>
      <c r="W25" s="49">
        <f t="shared" si="6"/>
        <v>0</v>
      </c>
      <c r="X25" s="32">
        <f t="shared" si="0"/>
        <v>2016</v>
      </c>
      <c r="Y25" s="13">
        <f t="shared" si="1"/>
        <v>2016</v>
      </c>
      <c r="Z25" s="15">
        <f t="shared" si="2"/>
        <v>100</v>
      </c>
    </row>
    <row r="26" spans="1:26" ht="17.25" customHeight="1">
      <c r="A26" s="57" t="s">
        <v>30</v>
      </c>
      <c r="B26" s="62" t="s">
        <v>12</v>
      </c>
      <c r="C26" s="63" t="s">
        <v>48</v>
      </c>
      <c r="D26" s="32">
        <v>6720</v>
      </c>
      <c r="E26" s="13">
        <v>2208</v>
      </c>
      <c r="F26" s="13"/>
      <c r="G26" s="44"/>
      <c r="H26" s="32">
        <v>6720</v>
      </c>
      <c r="I26" s="13">
        <v>4500</v>
      </c>
      <c r="J26" s="13"/>
      <c r="K26" s="44"/>
      <c r="L26" s="32">
        <v>6720</v>
      </c>
      <c r="M26" s="13">
        <v>5160</v>
      </c>
      <c r="N26" s="13"/>
      <c r="O26" s="44"/>
      <c r="P26" s="32">
        <v>6720</v>
      </c>
      <c r="Q26" s="13">
        <v>6372</v>
      </c>
      <c r="R26" s="13"/>
      <c r="S26" s="44"/>
      <c r="T26" s="14">
        <f t="shared" si="3"/>
        <v>26880</v>
      </c>
      <c r="U26" s="49">
        <f t="shared" si="4"/>
        <v>18240</v>
      </c>
      <c r="V26" s="47">
        <f t="shared" si="5"/>
        <v>0</v>
      </c>
      <c r="W26" s="49">
        <f t="shared" si="6"/>
        <v>0</v>
      </c>
      <c r="X26" s="32">
        <f t="shared" si="0"/>
        <v>26880</v>
      </c>
      <c r="Y26" s="13">
        <f t="shared" si="1"/>
        <v>18240</v>
      </c>
      <c r="Z26" s="15">
        <f t="shared" si="2"/>
        <v>67.9</v>
      </c>
    </row>
    <row r="27" spans="1:26" ht="17.25" customHeight="1">
      <c r="A27" s="59"/>
      <c r="B27" s="62" t="s">
        <v>11</v>
      </c>
      <c r="C27" s="63" t="s">
        <v>47</v>
      </c>
      <c r="D27" s="32">
        <v>492</v>
      </c>
      <c r="E27" s="13">
        <v>492</v>
      </c>
      <c r="F27" s="13"/>
      <c r="G27" s="44"/>
      <c r="H27" s="32">
        <v>492</v>
      </c>
      <c r="I27" s="13">
        <v>492</v>
      </c>
      <c r="J27" s="13"/>
      <c r="K27" s="44"/>
      <c r="L27" s="32">
        <v>492</v>
      </c>
      <c r="M27" s="13">
        <v>492</v>
      </c>
      <c r="N27" s="13"/>
      <c r="O27" s="44"/>
      <c r="P27" s="32">
        <v>492</v>
      </c>
      <c r="Q27" s="13">
        <v>492</v>
      </c>
      <c r="R27" s="13"/>
      <c r="S27" s="44"/>
      <c r="T27" s="14">
        <f t="shared" si="3"/>
        <v>1968</v>
      </c>
      <c r="U27" s="49">
        <f t="shared" si="4"/>
        <v>1968</v>
      </c>
      <c r="V27" s="47">
        <f t="shared" si="5"/>
        <v>0</v>
      </c>
      <c r="W27" s="49">
        <f t="shared" si="6"/>
        <v>0</v>
      </c>
      <c r="X27" s="32">
        <f t="shared" si="0"/>
        <v>1968</v>
      </c>
      <c r="Y27" s="13">
        <f t="shared" si="1"/>
        <v>1968</v>
      </c>
      <c r="Z27" s="15">
        <f t="shared" si="2"/>
        <v>100</v>
      </c>
    </row>
    <row r="28" spans="1:26" ht="17.25" customHeight="1">
      <c r="A28" s="57" t="s">
        <v>31</v>
      </c>
      <c r="B28" s="62" t="s">
        <v>12</v>
      </c>
      <c r="C28" s="63" t="s">
        <v>47</v>
      </c>
      <c r="D28" s="32">
        <v>3924</v>
      </c>
      <c r="E28" s="13">
        <v>2016</v>
      </c>
      <c r="F28" s="13"/>
      <c r="G28" s="44"/>
      <c r="H28" s="32">
        <v>3924</v>
      </c>
      <c r="I28" s="13">
        <v>2880</v>
      </c>
      <c r="J28" s="13"/>
      <c r="K28" s="44"/>
      <c r="L28" s="32">
        <v>3924</v>
      </c>
      <c r="M28" s="13">
        <v>3816</v>
      </c>
      <c r="N28" s="13"/>
      <c r="O28" s="44"/>
      <c r="P28" s="32">
        <v>3924</v>
      </c>
      <c r="Q28" s="13">
        <v>3924</v>
      </c>
      <c r="R28" s="13"/>
      <c r="S28" s="44"/>
      <c r="T28" s="14">
        <f t="shared" si="3"/>
        <v>15696</v>
      </c>
      <c r="U28" s="49">
        <f t="shared" si="4"/>
        <v>12636</v>
      </c>
      <c r="V28" s="47">
        <f t="shared" si="5"/>
        <v>0</v>
      </c>
      <c r="W28" s="49">
        <f t="shared" si="6"/>
        <v>0</v>
      </c>
      <c r="X28" s="32">
        <f t="shared" si="0"/>
        <v>15696</v>
      </c>
      <c r="Y28" s="13">
        <f t="shared" si="1"/>
        <v>12636</v>
      </c>
      <c r="Z28" s="15">
        <f t="shared" si="2"/>
        <v>80.5</v>
      </c>
    </row>
    <row r="29" spans="1:26" ht="17.25" customHeight="1">
      <c r="A29" s="58"/>
      <c r="B29" s="62" t="s">
        <v>11</v>
      </c>
      <c r="C29" s="63" t="s">
        <v>47</v>
      </c>
      <c r="D29" s="32">
        <v>1272</v>
      </c>
      <c r="E29" s="13">
        <v>1272</v>
      </c>
      <c r="F29" s="13"/>
      <c r="G29" s="44"/>
      <c r="H29" s="32">
        <v>1272</v>
      </c>
      <c r="I29" s="13">
        <v>1236</v>
      </c>
      <c r="J29" s="13"/>
      <c r="K29" s="44"/>
      <c r="L29" s="32">
        <v>1272</v>
      </c>
      <c r="M29" s="13">
        <v>1272</v>
      </c>
      <c r="N29" s="13"/>
      <c r="O29" s="44"/>
      <c r="P29" s="32">
        <v>1272</v>
      </c>
      <c r="Q29" s="13">
        <v>1272</v>
      </c>
      <c r="R29" s="13"/>
      <c r="S29" s="44"/>
      <c r="T29" s="14">
        <f t="shared" si="3"/>
        <v>5088</v>
      </c>
      <c r="U29" s="49">
        <f t="shared" si="4"/>
        <v>5052</v>
      </c>
      <c r="V29" s="47">
        <f t="shared" si="5"/>
        <v>0</v>
      </c>
      <c r="W29" s="49">
        <f t="shared" si="6"/>
        <v>0</v>
      </c>
      <c r="X29" s="32">
        <f t="shared" si="0"/>
        <v>5088</v>
      </c>
      <c r="Y29" s="13">
        <f t="shared" si="1"/>
        <v>5052</v>
      </c>
      <c r="Z29" s="15">
        <f t="shared" si="2"/>
        <v>99.3</v>
      </c>
    </row>
    <row r="30" spans="1:26" ht="17.25" customHeight="1">
      <c r="A30" s="60"/>
      <c r="B30" s="62" t="s">
        <v>10</v>
      </c>
      <c r="C30" s="63" t="s">
        <v>47</v>
      </c>
      <c r="D30" s="32">
        <v>600</v>
      </c>
      <c r="E30" s="13">
        <v>384</v>
      </c>
      <c r="F30" s="13"/>
      <c r="G30" s="44"/>
      <c r="H30" s="32">
        <v>600</v>
      </c>
      <c r="I30" s="13">
        <v>600</v>
      </c>
      <c r="J30" s="13"/>
      <c r="K30" s="44"/>
      <c r="L30" s="32">
        <v>600</v>
      </c>
      <c r="M30" s="13">
        <v>600</v>
      </c>
      <c r="N30" s="13"/>
      <c r="O30" s="44"/>
      <c r="P30" s="32">
        <v>600</v>
      </c>
      <c r="Q30" s="13">
        <v>600</v>
      </c>
      <c r="R30" s="13"/>
      <c r="S30" s="44"/>
      <c r="T30" s="14">
        <f t="shared" si="3"/>
        <v>2400</v>
      </c>
      <c r="U30" s="49">
        <f t="shared" si="4"/>
        <v>2184</v>
      </c>
      <c r="V30" s="47">
        <f t="shared" si="5"/>
        <v>0</v>
      </c>
      <c r="W30" s="49">
        <f t="shared" si="6"/>
        <v>0</v>
      </c>
      <c r="X30" s="32">
        <f t="shared" si="0"/>
        <v>2400</v>
      </c>
      <c r="Y30" s="13">
        <f t="shared" si="1"/>
        <v>2184</v>
      </c>
      <c r="Z30" s="15">
        <f t="shared" si="2"/>
        <v>91</v>
      </c>
    </row>
    <row r="31" spans="1:26" ht="17.25" customHeight="1">
      <c r="A31" s="59" t="s">
        <v>32</v>
      </c>
      <c r="B31" s="62" t="s">
        <v>12</v>
      </c>
      <c r="C31" s="63" t="s">
        <v>47</v>
      </c>
      <c r="D31" s="32">
        <v>6620.4</v>
      </c>
      <c r="E31" s="13">
        <v>6620.4</v>
      </c>
      <c r="F31" s="13">
        <v>4989.6</v>
      </c>
      <c r="G31" s="44">
        <v>4989.6</v>
      </c>
      <c r="H31" s="32">
        <v>6620.4</v>
      </c>
      <c r="I31" s="13">
        <v>6620.4</v>
      </c>
      <c r="J31" s="13">
        <v>4989.6</v>
      </c>
      <c r="K31" s="44">
        <v>4989.6</v>
      </c>
      <c r="L31" s="32">
        <v>6620.4</v>
      </c>
      <c r="M31" s="13">
        <v>6620.4</v>
      </c>
      <c r="N31" s="13">
        <v>4989.6</v>
      </c>
      <c r="O31" s="44">
        <v>4989.6</v>
      </c>
      <c r="P31" s="32">
        <v>6620.4</v>
      </c>
      <c r="Q31" s="13">
        <v>6609.6</v>
      </c>
      <c r="R31" s="13">
        <v>4989.6</v>
      </c>
      <c r="S31" s="44">
        <v>4989.6</v>
      </c>
      <c r="T31" s="14">
        <f t="shared" si="3"/>
        <v>26481.6</v>
      </c>
      <c r="U31" s="49">
        <f t="shared" si="4"/>
        <v>26470.799999999996</v>
      </c>
      <c r="V31" s="47">
        <f t="shared" si="5"/>
        <v>19958.4</v>
      </c>
      <c r="W31" s="49">
        <f t="shared" si="6"/>
        <v>19958.4</v>
      </c>
      <c r="X31" s="32">
        <f t="shared" si="0"/>
        <v>46440</v>
      </c>
      <c r="Y31" s="13">
        <f t="shared" si="1"/>
        <v>46429.2</v>
      </c>
      <c r="Z31" s="15">
        <f t="shared" si="2"/>
        <v>100</v>
      </c>
    </row>
    <row r="32" spans="1:26" ht="17.25" customHeight="1">
      <c r="A32" s="58"/>
      <c r="B32" s="62" t="s">
        <v>14</v>
      </c>
      <c r="C32" s="63" t="s">
        <v>47</v>
      </c>
      <c r="D32" s="32">
        <v>1231.2</v>
      </c>
      <c r="E32" s="13">
        <v>1231.2</v>
      </c>
      <c r="F32" s="13">
        <v>637.2</v>
      </c>
      <c r="G32" s="44">
        <v>637.2</v>
      </c>
      <c r="H32" s="32">
        <v>1231.2</v>
      </c>
      <c r="I32" s="13">
        <v>1231.2</v>
      </c>
      <c r="J32" s="13">
        <v>637.2</v>
      </c>
      <c r="K32" s="44">
        <v>637.2</v>
      </c>
      <c r="L32" s="32">
        <v>1231.2</v>
      </c>
      <c r="M32" s="13">
        <v>1209.6</v>
      </c>
      <c r="N32" s="13">
        <v>637.2</v>
      </c>
      <c r="O32" s="44">
        <v>637.2</v>
      </c>
      <c r="P32" s="32">
        <v>1231.2</v>
      </c>
      <c r="Q32" s="13">
        <v>1231.2</v>
      </c>
      <c r="R32" s="13">
        <v>637.2</v>
      </c>
      <c r="S32" s="44">
        <v>637.2</v>
      </c>
      <c r="T32" s="14">
        <f t="shared" si="3"/>
        <v>4924.8</v>
      </c>
      <c r="U32" s="49">
        <f t="shared" si="4"/>
        <v>4903.2</v>
      </c>
      <c r="V32" s="47">
        <f t="shared" si="5"/>
        <v>2548.8</v>
      </c>
      <c r="W32" s="49">
        <f t="shared" si="6"/>
        <v>2548.8</v>
      </c>
      <c r="X32" s="32">
        <f t="shared" si="0"/>
        <v>7473.6</v>
      </c>
      <c r="Y32" s="13">
        <f t="shared" si="1"/>
        <v>7452</v>
      </c>
      <c r="Z32" s="15">
        <f t="shared" si="2"/>
        <v>99.7</v>
      </c>
    </row>
    <row r="33" spans="1:26" ht="17.25" customHeight="1">
      <c r="A33" s="58"/>
      <c r="B33" s="62" t="s">
        <v>58</v>
      </c>
      <c r="C33" s="63" t="s">
        <v>47</v>
      </c>
      <c r="D33" s="32">
        <v>950.4</v>
      </c>
      <c r="E33" s="13">
        <v>950.4</v>
      </c>
      <c r="F33" s="13">
        <v>615.6</v>
      </c>
      <c r="G33" s="44">
        <v>615.6</v>
      </c>
      <c r="H33" s="32">
        <v>950.4</v>
      </c>
      <c r="I33" s="13">
        <v>950.4</v>
      </c>
      <c r="J33" s="13">
        <v>615.6</v>
      </c>
      <c r="K33" s="44">
        <v>615.6</v>
      </c>
      <c r="L33" s="32">
        <v>950.4</v>
      </c>
      <c r="M33" s="13">
        <v>950.4</v>
      </c>
      <c r="N33" s="13">
        <v>615.6</v>
      </c>
      <c r="O33" s="44">
        <v>615.6</v>
      </c>
      <c r="P33" s="32">
        <v>950.4</v>
      </c>
      <c r="Q33" s="13">
        <v>950.4</v>
      </c>
      <c r="R33" s="13">
        <v>615.6</v>
      </c>
      <c r="S33" s="44">
        <v>615.6</v>
      </c>
      <c r="T33" s="14">
        <f t="shared" si="3"/>
        <v>3801.6</v>
      </c>
      <c r="U33" s="49">
        <f t="shared" si="4"/>
        <v>3801.6</v>
      </c>
      <c r="V33" s="47">
        <f t="shared" si="5"/>
        <v>2462.4</v>
      </c>
      <c r="W33" s="49">
        <f t="shared" si="6"/>
        <v>2462.4</v>
      </c>
      <c r="X33" s="32">
        <f t="shared" si="0"/>
        <v>6264</v>
      </c>
      <c r="Y33" s="13">
        <f t="shared" si="1"/>
        <v>6264</v>
      </c>
      <c r="Z33" s="15">
        <f t="shared" si="2"/>
        <v>100</v>
      </c>
    </row>
    <row r="34" spans="1:26" ht="17.25" customHeight="1">
      <c r="A34" s="58"/>
      <c r="B34" s="62" t="s">
        <v>15</v>
      </c>
      <c r="C34" s="63" t="s">
        <v>47</v>
      </c>
      <c r="D34" s="32">
        <v>939.6</v>
      </c>
      <c r="E34" s="13">
        <v>939.6</v>
      </c>
      <c r="F34" s="13">
        <v>594</v>
      </c>
      <c r="G34" s="44">
        <v>594</v>
      </c>
      <c r="H34" s="32">
        <v>939.6</v>
      </c>
      <c r="I34" s="13">
        <v>939.6</v>
      </c>
      <c r="J34" s="13">
        <v>594</v>
      </c>
      <c r="K34" s="44">
        <v>594</v>
      </c>
      <c r="L34" s="32">
        <v>939.6</v>
      </c>
      <c r="M34" s="13">
        <v>939.6</v>
      </c>
      <c r="N34" s="13">
        <v>594</v>
      </c>
      <c r="O34" s="44">
        <v>594</v>
      </c>
      <c r="P34" s="32">
        <v>939.6</v>
      </c>
      <c r="Q34" s="13">
        <v>928.8</v>
      </c>
      <c r="R34" s="13">
        <v>594</v>
      </c>
      <c r="S34" s="44">
        <v>594</v>
      </c>
      <c r="T34" s="14">
        <f t="shared" si="3"/>
        <v>3758.4</v>
      </c>
      <c r="U34" s="49">
        <f t="shared" si="4"/>
        <v>3747.6000000000004</v>
      </c>
      <c r="V34" s="47">
        <f t="shared" si="5"/>
        <v>2376</v>
      </c>
      <c r="W34" s="49">
        <f t="shared" si="6"/>
        <v>2376</v>
      </c>
      <c r="X34" s="32">
        <f t="shared" si="0"/>
        <v>6134.4</v>
      </c>
      <c r="Y34" s="13">
        <f t="shared" si="1"/>
        <v>6123.6</v>
      </c>
      <c r="Z34" s="15">
        <f t="shared" si="2"/>
        <v>99.8</v>
      </c>
    </row>
    <row r="35" spans="1:26" ht="17.25" customHeight="1">
      <c r="A35" s="57" t="s">
        <v>33</v>
      </c>
      <c r="B35" s="62" t="s">
        <v>12</v>
      </c>
      <c r="C35" s="63" t="s">
        <v>47</v>
      </c>
      <c r="D35" s="32">
        <v>1393.2</v>
      </c>
      <c r="E35" s="13">
        <v>1393.2</v>
      </c>
      <c r="F35" s="13">
        <v>3952.8</v>
      </c>
      <c r="G35" s="44">
        <v>3952.8</v>
      </c>
      <c r="H35" s="32">
        <v>1112.4</v>
      </c>
      <c r="I35" s="13">
        <v>1112.4</v>
      </c>
      <c r="J35" s="13">
        <v>2635.2</v>
      </c>
      <c r="K35" s="44">
        <v>2635.2</v>
      </c>
      <c r="L35" s="32">
        <v>1501.2</v>
      </c>
      <c r="M35" s="13">
        <v>1501.2</v>
      </c>
      <c r="N35" s="13">
        <v>3952.8</v>
      </c>
      <c r="O35" s="44">
        <v>3952.8</v>
      </c>
      <c r="P35" s="32">
        <v>1004.4</v>
      </c>
      <c r="Q35" s="13">
        <v>1004.4</v>
      </c>
      <c r="R35" s="13">
        <v>2635.2</v>
      </c>
      <c r="S35" s="44">
        <v>2635.2</v>
      </c>
      <c r="T35" s="14">
        <f t="shared" si="3"/>
        <v>5011.2</v>
      </c>
      <c r="U35" s="49">
        <f t="shared" si="4"/>
        <v>5011.2</v>
      </c>
      <c r="V35" s="47">
        <f t="shared" si="5"/>
        <v>13176</v>
      </c>
      <c r="W35" s="49">
        <f t="shared" si="6"/>
        <v>13176</v>
      </c>
      <c r="X35" s="32">
        <f t="shared" si="0"/>
        <v>18187.2</v>
      </c>
      <c r="Y35" s="13">
        <f t="shared" si="1"/>
        <v>18187.2</v>
      </c>
      <c r="Z35" s="15">
        <f t="shared" si="2"/>
        <v>100</v>
      </c>
    </row>
    <row r="36" spans="1:26" ht="17.25" customHeight="1">
      <c r="A36" s="58"/>
      <c r="B36" s="62" t="s">
        <v>18</v>
      </c>
      <c r="C36" s="63" t="s">
        <v>47</v>
      </c>
      <c r="D36" s="32"/>
      <c r="E36" s="13"/>
      <c r="F36" s="13">
        <v>756</v>
      </c>
      <c r="G36" s="44">
        <v>756</v>
      </c>
      <c r="H36" s="32"/>
      <c r="I36" s="13"/>
      <c r="J36" s="13">
        <v>496.8</v>
      </c>
      <c r="K36" s="44">
        <v>496.8</v>
      </c>
      <c r="L36" s="32"/>
      <c r="M36" s="13"/>
      <c r="N36" s="13">
        <v>756</v>
      </c>
      <c r="O36" s="44">
        <v>680.4</v>
      </c>
      <c r="P36" s="32"/>
      <c r="Q36" s="13"/>
      <c r="R36" s="13">
        <v>496.8</v>
      </c>
      <c r="S36" s="44">
        <v>496.8</v>
      </c>
      <c r="T36" s="14">
        <f t="shared" si="3"/>
        <v>0</v>
      </c>
      <c r="U36" s="49">
        <f t="shared" si="4"/>
        <v>0</v>
      </c>
      <c r="V36" s="47">
        <f t="shared" si="5"/>
        <v>2505.6</v>
      </c>
      <c r="W36" s="49">
        <f t="shared" si="6"/>
        <v>2430</v>
      </c>
      <c r="X36" s="32">
        <f t="shared" si="0"/>
        <v>2505.6</v>
      </c>
      <c r="Y36" s="13">
        <f t="shared" si="1"/>
        <v>2430</v>
      </c>
      <c r="Z36" s="15">
        <f t="shared" si="2"/>
        <v>97</v>
      </c>
    </row>
    <row r="37" spans="1:26" ht="17.25" customHeight="1">
      <c r="A37" s="57" t="s">
        <v>34</v>
      </c>
      <c r="B37" s="62" t="s">
        <v>12</v>
      </c>
      <c r="C37" s="63" t="s">
        <v>47</v>
      </c>
      <c r="D37" s="32">
        <v>1198.8</v>
      </c>
      <c r="E37" s="13">
        <v>1198.8</v>
      </c>
      <c r="F37" s="13">
        <v>2192.4</v>
      </c>
      <c r="G37" s="44">
        <v>2192.4</v>
      </c>
      <c r="H37" s="32">
        <v>918</v>
      </c>
      <c r="I37" s="13">
        <v>918</v>
      </c>
      <c r="J37" s="13">
        <v>1458</v>
      </c>
      <c r="K37" s="44">
        <v>1458</v>
      </c>
      <c r="L37" s="32">
        <v>1263.6</v>
      </c>
      <c r="M37" s="13">
        <v>1263.6</v>
      </c>
      <c r="N37" s="13">
        <v>2192.4</v>
      </c>
      <c r="O37" s="44">
        <v>2192.4</v>
      </c>
      <c r="P37" s="32">
        <v>842.4</v>
      </c>
      <c r="Q37" s="13">
        <v>842.4</v>
      </c>
      <c r="R37" s="13">
        <v>1458</v>
      </c>
      <c r="S37" s="44">
        <v>1458</v>
      </c>
      <c r="T37" s="14">
        <f t="shared" si="3"/>
        <v>4222.8</v>
      </c>
      <c r="U37" s="49">
        <f t="shared" si="4"/>
        <v>4222.8</v>
      </c>
      <c r="V37" s="47">
        <f t="shared" si="5"/>
        <v>7300.8</v>
      </c>
      <c r="W37" s="49">
        <f t="shared" si="6"/>
        <v>7300.8</v>
      </c>
      <c r="X37" s="32">
        <f t="shared" si="0"/>
        <v>11523.6</v>
      </c>
      <c r="Y37" s="13">
        <f t="shared" si="1"/>
        <v>11523.6</v>
      </c>
      <c r="Z37" s="15">
        <f t="shared" si="2"/>
        <v>100</v>
      </c>
    </row>
    <row r="38" spans="1:26" ht="17.25" customHeight="1">
      <c r="A38" s="59"/>
      <c r="B38" s="62" t="s">
        <v>16</v>
      </c>
      <c r="C38" s="63" t="s">
        <v>47</v>
      </c>
      <c r="D38" s="32">
        <v>129.6</v>
      </c>
      <c r="E38" s="13">
        <v>129.6</v>
      </c>
      <c r="F38" s="13">
        <v>572.4</v>
      </c>
      <c r="G38" s="44">
        <v>572.4</v>
      </c>
      <c r="H38" s="32">
        <v>129.6</v>
      </c>
      <c r="I38" s="13">
        <v>129.6</v>
      </c>
      <c r="J38" s="13">
        <v>378</v>
      </c>
      <c r="K38" s="44">
        <v>378</v>
      </c>
      <c r="L38" s="32">
        <v>151.2</v>
      </c>
      <c r="M38" s="13">
        <v>151.2</v>
      </c>
      <c r="N38" s="13">
        <v>572.4</v>
      </c>
      <c r="O38" s="44">
        <v>572.4</v>
      </c>
      <c r="P38" s="32">
        <v>97.2</v>
      </c>
      <c r="Q38" s="13">
        <v>97.2</v>
      </c>
      <c r="R38" s="13">
        <v>378</v>
      </c>
      <c r="S38" s="44">
        <v>378</v>
      </c>
      <c r="T38" s="14">
        <f t="shared" si="3"/>
        <v>507.59999999999997</v>
      </c>
      <c r="U38" s="49">
        <f t="shared" si="4"/>
        <v>507.59999999999997</v>
      </c>
      <c r="V38" s="47">
        <f t="shared" si="5"/>
        <v>1900.8</v>
      </c>
      <c r="W38" s="49">
        <f t="shared" si="6"/>
        <v>1900.8</v>
      </c>
      <c r="X38" s="32">
        <f t="shared" si="0"/>
        <v>2408.4</v>
      </c>
      <c r="Y38" s="13">
        <f t="shared" si="1"/>
        <v>2408.4</v>
      </c>
      <c r="Z38" s="15">
        <f t="shared" si="2"/>
        <v>100</v>
      </c>
    </row>
    <row r="39" spans="1:26" ht="17.25" customHeight="1">
      <c r="A39" s="57" t="s">
        <v>35</v>
      </c>
      <c r="B39" s="62" t="s">
        <v>12</v>
      </c>
      <c r="C39" s="63" t="s">
        <v>47</v>
      </c>
      <c r="D39" s="32"/>
      <c r="E39" s="13"/>
      <c r="F39" s="13">
        <v>4082.4</v>
      </c>
      <c r="G39" s="44">
        <v>4017.6</v>
      </c>
      <c r="H39" s="32"/>
      <c r="I39" s="13"/>
      <c r="J39" s="13">
        <v>2775.6</v>
      </c>
      <c r="K39" s="44">
        <v>2775.6</v>
      </c>
      <c r="L39" s="32"/>
      <c r="M39" s="13"/>
      <c r="N39" s="13">
        <v>4082.4</v>
      </c>
      <c r="O39" s="44">
        <v>4082.4</v>
      </c>
      <c r="P39" s="32"/>
      <c r="Q39" s="13"/>
      <c r="R39" s="13">
        <v>2775.6</v>
      </c>
      <c r="S39" s="44">
        <v>2775.6</v>
      </c>
      <c r="T39" s="14">
        <f t="shared" si="3"/>
        <v>0</v>
      </c>
      <c r="U39" s="49">
        <f t="shared" si="4"/>
        <v>0</v>
      </c>
      <c r="V39" s="47">
        <f t="shared" si="5"/>
        <v>13716</v>
      </c>
      <c r="W39" s="49">
        <f t="shared" si="6"/>
        <v>13651.2</v>
      </c>
      <c r="X39" s="32">
        <f aca="true" t="shared" si="7" ref="X39:X60">T39+V39</f>
        <v>13716</v>
      </c>
      <c r="Y39" s="13">
        <f aca="true" t="shared" si="8" ref="Y39:Y60">U39+W39</f>
        <v>13651.2</v>
      </c>
      <c r="Z39" s="15">
        <f aca="true" t="shared" si="9" ref="Z39:Z60">ROUND(Y39/X39*100,1)</f>
        <v>99.5</v>
      </c>
    </row>
    <row r="40" spans="1:26" ht="17.25" customHeight="1">
      <c r="A40" s="61" t="s">
        <v>36</v>
      </c>
      <c r="B40" s="62" t="s">
        <v>12</v>
      </c>
      <c r="C40" s="63" t="s">
        <v>47</v>
      </c>
      <c r="D40" s="32">
        <v>3016.8</v>
      </c>
      <c r="E40" s="13">
        <v>1663.92</v>
      </c>
      <c r="F40" s="13"/>
      <c r="G40" s="44"/>
      <c r="H40" s="32">
        <v>3013.2</v>
      </c>
      <c r="I40" s="13">
        <v>3013.2</v>
      </c>
      <c r="J40" s="13"/>
      <c r="K40" s="44"/>
      <c r="L40" s="32">
        <v>3012.48</v>
      </c>
      <c r="M40" s="13">
        <v>2861.28</v>
      </c>
      <c r="N40" s="13"/>
      <c r="O40" s="44"/>
      <c r="P40" s="32">
        <v>3012.48</v>
      </c>
      <c r="Q40" s="13">
        <v>3012.48</v>
      </c>
      <c r="R40" s="13"/>
      <c r="S40" s="44"/>
      <c r="T40" s="14">
        <f t="shared" si="3"/>
        <v>12054.96</v>
      </c>
      <c r="U40" s="49">
        <f t="shared" si="4"/>
        <v>10550.88</v>
      </c>
      <c r="V40" s="47">
        <f t="shared" si="5"/>
        <v>0</v>
      </c>
      <c r="W40" s="49">
        <f t="shared" si="6"/>
        <v>0</v>
      </c>
      <c r="X40" s="32">
        <f t="shared" si="7"/>
        <v>12054.96</v>
      </c>
      <c r="Y40" s="13">
        <f t="shared" si="8"/>
        <v>10550.88</v>
      </c>
      <c r="Z40" s="15">
        <f t="shared" si="9"/>
        <v>87.5</v>
      </c>
    </row>
    <row r="41" spans="1:26" ht="17.25" customHeight="1">
      <c r="A41" s="61" t="s">
        <v>37</v>
      </c>
      <c r="B41" s="62" t="s">
        <v>17</v>
      </c>
      <c r="C41" s="63" t="s">
        <v>48</v>
      </c>
      <c r="D41" s="32"/>
      <c r="E41" s="13"/>
      <c r="F41" s="13">
        <v>842.4</v>
      </c>
      <c r="G41" s="44">
        <v>842.4</v>
      </c>
      <c r="H41" s="32"/>
      <c r="I41" s="13"/>
      <c r="J41" s="13">
        <v>1263.6</v>
      </c>
      <c r="K41" s="44">
        <v>1263.6</v>
      </c>
      <c r="L41" s="32"/>
      <c r="M41" s="13"/>
      <c r="N41" s="13">
        <v>1047.6</v>
      </c>
      <c r="O41" s="44">
        <v>1047.6</v>
      </c>
      <c r="P41" s="32"/>
      <c r="Q41" s="13"/>
      <c r="R41" s="13">
        <v>1047.6</v>
      </c>
      <c r="S41" s="44">
        <v>1047.6</v>
      </c>
      <c r="T41" s="14">
        <f t="shared" si="3"/>
        <v>0</v>
      </c>
      <c r="U41" s="49">
        <f t="shared" si="4"/>
        <v>0</v>
      </c>
      <c r="V41" s="47">
        <f t="shared" si="5"/>
        <v>4201.2</v>
      </c>
      <c r="W41" s="49">
        <f t="shared" si="6"/>
        <v>4201.2</v>
      </c>
      <c r="X41" s="32">
        <f t="shared" si="7"/>
        <v>4201.2</v>
      </c>
      <c r="Y41" s="13">
        <f t="shared" si="8"/>
        <v>4201.2</v>
      </c>
      <c r="Z41" s="15">
        <f t="shared" si="9"/>
        <v>100</v>
      </c>
    </row>
    <row r="42" spans="1:26" ht="17.25" customHeight="1">
      <c r="A42" s="61" t="s">
        <v>38</v>
      </c>
      <c r="B42" s="62" t="s">
        <v>12</v>
      </c>
      <c r="C42" s="63" t="s">
        <v>48</v>
      </c>
      <c r="D42" s="32"/>
      <c r="E42" s="13"/>
      <c r="F42" s="13">
        <v>1717.2</v>
      </c>
      <c r="G42" s="44">
        <v>1717.2</v>
      </c>
      <c r="H42" s="32"/>
      <c r="I42" s="13"/>
      <c r="J42" s="13">
        <v>1717.2</v>
      </c>
      <c r="K42" s="44">
        <v>1717.2</v>
      </c>
      <c r="L42" s="32"/>
      <c r="M42" s="13"/>
      <c r="N42" s="13">
        <v>1717.2</v>
      </c>
      <c r="O42" s="44">
        <v>1717.2</v>
      </c>
      <c r="P42" s="32"/>
      <c r="Q42" s="13"/>
      <c r="R42" s="13">
        <v>1717.2</v>
      </c>
      <c r="S42" s="44">
        <v>1717.2</v>
      </c>
      <c r="T42" s="14">
        <f t="shared" si="3"/>
        <v>0</v>
      </c>
      <c r="U42" s="49">
        <f t="shared" si="4"/>
        <v>0</v>
      </c>
      <c r="V42" s="47">
        <f t="shared" si="5"/>
        <v>6868.8</v>
      </c>
      <c r="W42" s="49">
        <f t="shared" si="6"/>
        <v>6868.8</v>
      </c>
      <c r="X42" s="32">
        <f t="shared" si="7"/>
        <v>6868.8</v>
      </c>
      <c r="Y42" s="13">
        <f t="shared" si="8"/>
        <v>6868.8</v>
      </c>
      <c r="Z42" s="15">
        <f t="shared" si="9"/>
        <v>100</v>
      </c>
    </row>
    <row r="43" spans="1:26" ht="17.25" customHeight="1">
      <c r="A43" s="57" t="s">
        <v>39</v>
      </c>
      <c r="B43" s="62" t="s">
        <v>12</v>
      </c>
      <c r="C43" s="63" t="s">
        <v>47</v>
      </c>
      <c r="D43" s="32"/>
      <c r="E43" s="13"/>
      <c r="F43" s="13">
        <v>2160</v>
      </c>
      <c r="G43" s="44">
        <v>1231.2</v>
      </c>
      <c r="H43" s="32"/>
      <c r="I43" s="13"/>
      <c r="J43" s="13">
        <v>2160</v>
      </c>
      <c r="K43" s="44">
        <v>2160</v>
      </c>
      <c r="L43" s="32"/>
      <c r="M43" s="13"/>
      <c r="N43" s="13">
        <v>2160</v>
      </c>
      <c r="O43" s="44">
        <v>2160</v>
      </c>
      <c r="P43" s="32"/>
      <c r="Q43" s="13"/>
      <c r="R43" s="13">
        <v>2160</v>
      </c>
      <c r="S43" s="44">
        <v>2160</v>
      </c>
      <c r="T43" s="14">
        <f t="shared" si="3"/>
        <v>0</v>
      </c>
      <c r="U43" s="49">
        <f t="shared" si="4"/>
        <v>0</v>
      </c>
      <c r="V43" s="47">
        <f t="shared" si="5"/>
        <v>8640</v>
      </c>
      <c r="W43" s="49">
        <f t="shared" si="6"/>
        <v>7711.2</v>
      </c>
      <c r="X43" s="32">
        <f t="shared" si="7"/>
        <v>8640</v>
      </c>
      <c r="Y43" s="13">
        <f t="shared" si="8"/>
        <v>7711.2</v>
      </c>
      <c r="Z43" s="15">
        <f t="shared" si="9"/>
        <v>89.3</v>
      </c>
    </row>
    <row r="44" spans="1:26" ht="17.25" customHeight="1">
      <c r="A44" s="58"/>
      <c r="B44" s="62" t="s">
        <v>18</v>
      </c>
      <c r="C44" s="63" t="s">
        <v>52</v>
      </c>
      <c r="D44" s="32"/>
      <c r="E44" s="13"/>
      <c r="F44" s="13">
        <v>1998</v>
      </c>
      <c r="G44" s="44">
        <v>1998</v>
      </c>
      <c r="H44" s="32"/>
      <c r="I44" s="13"/>
      <c r="J44" s="13">
        <v>1998</v>
      </c>
      <c r="K44" s="44">
        <v>1998</v>
      </c>
      <c r="L44" s="32"/>
      <c r="M44" s="13"/>
      <c r="N44" s="13">
        <v>993.6</v>
      </c>
      <c r="O44" s="44">
        <v>993.6</v>
      </c>
      <c r="P44" s="32"/>
      <c r="Q44" s="13"/>
      <c r="R44" s="13">
        <v>993.6</v>
      </c>
      <c r="S44" s="44">
        <v>993.6</v>
      </c>
      <c r="T44" s="14">
        <f t="shared" si="3"/>
        <v>0</v>
      </c>
      <c r="U44" s="49">
        <f t="shared" si="4"/>
        <v>0</v>
      </c>
      <c r="V44" s="47">
        <f t="shared" si="5"/>
        <v>5983.200000000001</v>
      </c>
      <c r="W44" s="49">
        <f t="shared" si="6"/>
        <v>5983.200000000001</v>
      </c>
      <c r="X44" s="32">
        <f t="shared" si="7"/>
        <v>5983.200000000001</v>
      </c>
      <c r="Y44" s="13">
        <f t="shared" si="8"/>
        <v>5983.200000000001</v>
      </c>
      <c r="Z44" s="15">
        <f t="shared" si="9"/>
        <v>100</v>
      </c>
    </row>
    <row r="45" spans="1:26" ht="17.25" customHeight="1">
      <c r="A45" s="57" t="s">
        <v>59</v>
      </c>
      <c r="B45" s="62" t="s">
        <v>12</v>
      </c>
      <c r="C45" s="63" t="s">
        <v>47</v>
      </c>
      <c r="D45" s="32"/>
      <c r="E45" s="13"/>
      <c r="F45" s="13">
        <v>648</v>
      </c>
      <c r="G45" s="44">
        <v>648</v>
      </c>
      <c r="H45" s="32"/>
      <c r="I45" s="13"/>
      <c r="J45" s="13">
        <v>648</v>
      </c>
      <c r="K45" s="44">
        <v>648</v>
      </c>
      <c r="L45" s="32"/>
      <c r="M45" s="13"/>
      <c r="N45" s="13">
        <v>648</v>
      </c>
      <c r="O45" s="44">
        <v>648</v>
      </c>
      <c r="P45" s="32"/>
      <c r="Q45" s="13"/>
      <c r="R45" s="13">
        <v>648</v>
      </c>
      <c r="S45" s="44">
        <v>648</v>
      </c>
      <c r="T45" s="14">
        <f t="shared" si="3"/>
        <v>0</v>
      </c>
      <c r="U45" s="49">
        <f t="shared" si="4"/>
        <v>0</v>
      </c>
      <c r="V45" s="47">
        <f t="shared" si="5"/>
        <v>2592</v>
      </c>
      <c r="W45" s="49">
        <f t="shared" si="6"/>
        <v>2592</v>
      </c>
      <c r="X45" s="32">
        <f t="shared" si="7"/>
        <v>2592</v>
      </c>
      <c r="Y45" s="13">
        <f t="shared" si="8"/>
        <v>2592</v>
      </c>
      <c r="Z45" s="15">
        <f t="shared" si="9"/>
        <v>100</v>
      </c>
    </row>
    <row r="46" spans="1:26" ht="17.25" customHeight="1">
      <c r="A46" s="58"/>
      <c r="B46" s="62" t="s">
        <v>18</v>
      </c>
      <c r="C46" s="63" t="s">
        <v>47</v>
      </c>
      <c r="D46" s="32"/>
      <c r="E46" s="13"/>
      <c r="F46" s="13">
        <v>1360.8</v>
      </c>
      <c r="G46" s="44">
        <v>950.4</v>
      </c>
      <c r="H46" s="32"/>
      <c r="I46" s="13"/>
      <c r="J46" s="13">
        <v>1360.8</v>
      </c>
      <c r="K46" s="44">
        <v>1360.8</v>
      </c>
      <c r="L46" s="32"/>
      <c r="M46" s="13"/>
      <c r="N46" s="13"/>
      <c r="O46" s="44"/>
      <c r="P46" s="32"/>
      <c r="Q46" s="13"/>
      <c r="R46" s="13"/>
      <c r="S46" s="44"/>
      <c r="T46" s="14">
        <f t="shared" si="3"/>
        <v>0</v>
      </c>
      <c r="U46" s="49">
        <f t="shared" si="4"/>
        <v>0</v>
      </c>
      <c r="V46" s="47">
        <f t="shared" si="5"/>
        <v>2721.6</v>
      </c>
      <c r="W46" s="49">
        <f t="shared" si="6"/>
        <v>2311.2</v>
      </c>
      <c r="X46" s="32">
        <f t="shared" si="7"/>
        <v>2721.6</v>
      </c>
      <c r="Y46" s="13">
        <f t="shared" si="8"/>
        <v>2311.2</v>
      </c>
      <c r="Z46" s="15">
        <f t="shared" si="9"/>
        <v>84.9</v>
      </c>
    </row>
    <row r="47" spans="1:26" ht="17.25" customHeight="1">
      <c r="A47" s="57" t="s">
        <v>40</v>
      </c>
      <c r="B47" s="62" t="s">
        <v>12</v>
      </c>
      <c r="C47" s="63" t="s">
        <v>47</v>
      </c>
      <c r="D47" s="32"/>
      <c r="E47" s="13"/>
      <c r="F47" s="13">
        <v>831.6</v>
      </c>
      <c r="G47" s="44">
        <v>442.8</v>
      </c>
      <c r="H47" s="32"/>
      <c r="I47" s="13"/>
      <c r="J47" s="13">
        <v>831.6</v>
      </c>
      <c r="K47" s="44">
        <v>831.6</v>
      </c>
      <c r="L47" s="32"/>
      <c r="M47" s="13"/>
      <c r="N47" s="13">
        <v>831.6</v>
      </c>
      <c r="O47" s="44">
        <v>831.6</v>
      </c>
      <c r="P47" s="32"/>
      <c r="Q47" s="13"/>
      <c r="R47" s="13">
        <v>831.6</v>
      </c>
      <c r="S47" s="44">
        <v>831.6</v>
      </c>
      <c r="T47" s="14">
        <f t="shared" si="3"/>
        <v>0</v>
      </c>
      <c r="U47" s="49">
        <f t="shared" si="4"/>
        <v>0</v>
      </c>
      <c r="V47" s="47">
        <f t="shared" si="5"/>
        <v>3326.4</v>
      </c>
      <c r="W47" s="49">
        <f t="shared" si="6"/>
        <v>2937.6</v>
      </c>
      <c r="X47" s="32">
        <f t="shared" si="7"/>
        <v>3326.4</v>
      </c>
      <c r="Y47" s="13">
        <f t="shared" si="8"/>
        <v>2937.6</v>
      </c>
      <c r="Z47" s="15">
        <f t="shared" si="9"/>
        <v>88.3</v>
      </c>
    </row>
    <row r="48" spans="1:26" ht="17.25" customHeight="1">
      <c r="A48" s="58"/>
      <c r="B48" s="62" t="s">
        <v>19</v>
      </c>
      <c r="C48" s="63" t="s">
        <v>47</v>
      </c>
      <c r="D48" s="32"/>
      <c r="E48" s="13"/>
      <c r="F48" s="13">
        <v>496.8</v>
      </c>
      <c r="G48" s="44">
        <v>496.8</v>
      </c>
      <c r="H48" s="32"/>
      <c r="I48" s="13"/>
      <c r="J48" s="13"/>
      <c r="K48" s="44"/>
      <c r="L48" s="32"/>
      <c r="M48" s="13"/>
      <c r="N48" s="13"/>
      <c r="O48" s="44"/>
      <c r="P48" s="32"/>
      <c r="Q48" s="13"/>
      <c r="R48" s="13"/>
      <c r="S48" s="44"/>
      <c r="T48" s="14">
        <f t="shared" si="3"/>
        <v>0</v>
      </c>
      <c r="U48" s="49">
        <f t="shared" si="4"/>
        <v>0</v>
      </c>
      <c r="V48" s="47">
        <f t="shared" si="5"/>
        <v>496.8</v>
      </c>
      <c r="W48" s="49">
        <f t="shared" si="6"/>
        <v>496.8</v>
      </c>
      <c r="X48" s="32">
        <f t="shared" si="7"/>
        <v>496.8</v>
      </c>
      <c r="Y48" s="13">
        <f t="shared" si="8"/>
        <v>496.8</v>
      </c>
      <c r="Z48" s="15">
        <f t="shared" si="9"/>
        <v>100</v>
      </c>
    </row>
    <row r="49" spans="1:26" ht="17.25" customHeight="1">
      <c r="A49" s="57" t="s">
        <v>41</v>
      </c>
      <c r="B49" s="62" t="s">
        <v>12</v>
      </c>
      <c r="C49" s="63" t="s">
        <v>47</v>
      </c>
      <c r="D49" s="32"/>
      <c r="E49" s="13"/>
      <c r="F49" s="13">
        <v>2245.8</v>
      </c>
      <c r="G49" s="44">
        <v>2245.8</v>
      </c>
      <c r="H49" s="32"/>
      <c r="I49" s="13"/>
      <c r="J49" s="13">
        <v>1684.8</v>
      </c>
      <c r="K49" s="44">
        <v>1684.8</v>
      </c>
      <c r="L49" s="32"/>
      <c r="M49" s="13"/>
      <c r="N49" s="13">
        <v>2246.4</v>
      </c>
      <c r="O49" s="44">
        <v>2246.4</v>
      </c>
      <c r="P49" s="32"/>
      <c r="Q49" s="13"/>
      <c r="R49" s="13">
        <v>1684.8</v>
      </c>
      <c r="S49" s="44">
        <v>1684.8</v>
      </c>
      <c r="T49" s="14">
        <f t="shared" si="3"/>
        <v>0</v>
      </c>
      <c r="U49" s="49">
        <f t="shared" si="4"/>
        <v>0</v>
      </c>
      <c r="V49" s="47">
        <f t="shared" si="5"/>
        <v>7861.8</v>
      </c>
      <c r="W49" s="49">
        <f t="shared" si="6"/>
        <v>7861.8</v>
      </c>
      <c r="X49" s="32">
        <f t="shared" si="7"/>
        <v>7861.8</v>
      </c>
      <c r="Y49" s="13">
        <f t="shared" si="8"/>
        <v>7861.8</v>
      </c>
      <c r="Z49" s="15">
        <f t="shared" si="9"/>
        <v>100</v>
      </c>
    </row>
    <row r="50" spans="1:26" ht="17.25" customHeight="1">
      <c r="A50" s="58"/>
      <c r="B50" s="62" t="s">
        <v>18</v>
      </c>
      <c r="C50" s="63" t="s">
        <v>47</v>
      </c>
      <c r="D50" s="32"/>
      <c r="E50" s="13"/>
      <c r="F50" s="13">
        <v>490.2</v>
      </c>
      <c r="G50" s="44">
        <v>490.2</v>
      </c>
      <c r="H50" s="32"/>
      <c r="I50" s="13"/>
      <c r="J50" s="13">
        <v>496.8</v>
      </c>
      <c r="K50" s="44">
        <v>496.8</v>
      </c>
      <c r="L50" s="32"/>
      <c r="M50" s="13"/>
      <c r="N50" s="13">
        <v>496.8</v>
      </c>
      <c r="O50" s="44">
        <v>496.8</v>
      </c>
      <c r="P50" s="32"/>
      <c r="Q50" s="13"/>
      <c r="R50" s="13">
        <v>496.8</v>
      </c>
      <c r="S50" s="44">
        <v>496.8</v>
      </c>
      <c r="T50" s="14">
        <f t="shared" si="3"/>
        <v>0</v>
      </c>
      <c r="U50" s="49">
        <f t="shared" si="4"/>
        <v>0</v>
      </c>
      <c r="V50" s="47">
        <f t="shared" si="5"/>
        <v>1980.6</v>
      </c>
      <c r="W50" s="49">
        <f t="shared" si="6"/>
        <v>1980.6</v>
      </c>
      <c r="X50" s="32">
        <f t="shared" si="7"/>
        <v>1980.6</v>
      </c>
      <c r="Y50" s="13">
        <f t="shared" si="8"/>
        <v>1980.6</v>
      </c>
      <c r="Z50" s="15">
        <f t="shared" si="9"/>
        <v>100</v>
      </c>
    </row>
    <row r="51" spans="1:26" ht="17.25" customHeight="1">
      <c r="A51" s="61" t="s">
        <v>62</v>
      </c>
      <c r="B51" s="62" t="s">
        <v>63</v>
      </c>
      <c r="C51" s="63" t="s">
        <v>47</v>
      </c>
      <c r="D51" s="32"/>
      <c r="E51" s="13"/>
      <c r="F51" s="13">
        <v>1047.6</v>
      </c>
      <c r="G51" s="44">
        <v>453.6</v>
      </c>
      <c r="H51" s="32"/>
      <c r="I51" s="13"/>
      <c r="J51" s="13">
        <v>496.8</v>
      </c>
      <c r="K51" s="44">
        <v>496.8</v>
      </c>
      <c r="L51" s="32"/>
      <c r="M51" s="13"/>
      <c r="N51" s="13"/>
      <c r="O51" s="44"/>
      <c r="P51" s="32"/>
      <c r="Q51" s="13"/>
      <c r="R51" s="13"/>
      <c r="S51" s="44"/>
      <c r="T51" s="14">
        <f t="shared" si="3"/>
        <v>0</v>
      </c>
      <c r="U51" s="49">
        <f t="shared" si="4"/>
        <v>0</v>
      </c>
      <c r="V51" s="47">
        <f t="shared" si="5"/>
        <v>1544.3999999999999</v>
      </c>
      <c r="W51" s="49">
        <f t="shared" si="6"/>
        <v>950.4000000000001</v>
      </c>
      <c r="X51" s="32">
        <f t="shared" si="7"/>
        <v>1544.3999999999999</v>
      </c>
      <c r="Y51" s="13">
        <f t="shared" si="8"/>
        <v>950.4000000000001</v>
      </c>
      <c r="Z51" s="15">
        <f t="shared" si="9"/>
        <v>61.5</v>
      </c>
    </row>
    <row r="52" spans="1:26" ht="17.25" customHeight="1">
      <c r="A52" s="57" t="s">
        <v>42</v>
      </c>
      <c r="B52" s="62" t="s">
        <v>12</v>
      </c>
      <c r="C52" s="63" t="s">
        <v>47</v>
      </c>
      <c r="D52" s="32"/>
      <c r="E52" s="13"/>
      <c r="F52" s="13">
        <v>777.6</v>
      </c>
      <c r="G52" s="44">
        <v>464.4</v>
      </c>
      <c r="H52" s="32"/>
      <c r="I52" s="13"/>
      <c r="J52" s="13">
        <v>777.6</v>
      </c>
      <c r="K52" s="44">
        <v>777.6</v>
      </c>
      <c r="L52" s="32"/>
      <c r="M52" s="13"/>
      <c r="N52" s="13">
        <v>777.6</v>
      </c>
      <c r="O52" s="44">
        <v>777.6</v>
      </c>
      <c r="P52" s="32"/>
      <c r="Q52" s="13"/>
      <c r="R52" s="13">
        <v>777.6</v>
      </c>
      <c r="S52" s="44">
        <v>777.6</v>
      </c>
      <c r="T52" s="14">
        <f t="shared" si="3"/>
        <v>0</v>
      </c>
      <c r="U52" s="49">
        <f t="shared" si="4"/>
        <v>0</v>
      </c>
      <c r="V52" s="47">
        <f t="shared" si="5"/>
        <v>3110.4</v>
      </c>
      <c r="W52" s="49">
        <f t="shared" si="6"/>
        <v>2797.2</v>
      </c>
      <c r="X52" s="32">
        <f t="shared" si="7"/>
        <v>3110.4</v>
      </c>
      <c r="Y52" s="13">
        <f t="shared" si="8"/>
        <v>2797.2</v>
      </c>
      <c r="Z52" s="15">
        <f t="shared" si="9"/>
        <v>89.9</v>
      </c>
    </row>
    <row r="53" spans="1:26" ht="17.25" customHeight="1">
      <c r="A53" s="59"/>
      <c r="B53" s="62" t="s">
        <v>64</v>
      </c>
      <c r="C53" s="63" t="s">
        <v>47</v>
      </c>
      <c r="D53" s="32"/>
      <c r="E53" s="13"/>
      <c r="F53" s="13">
        <v>820.8</v>
      </c>
      <c r="G53" s="44">
        <v>820.8</v>
      </c>
      <c r="H53" s="32"/>
      <c r="I53" s="13"/>
      <c r="J53" s="13">
        <v>820.8</v>
      </c>
      <c r="K53" s="44">
        <v>820.8</v>
      </c>
      <c r="L53" s="32"/>
      <c r="M53" s="13"/>
      <c r="N53" s="13">
        <v>248.4</v>
      </c>
      <c r="O53" s="44">
        <v>248.4</v>
      </c>
      <c r="P53" s="32"/>
      <c r="Q53" s="13"/>
      <c r="R53" s="13">
        <v>248.4</v>
      </c>
      <c r="S53" s="44">
        <v>248.4</v>
      </c>
      <c r="T53" s="14">
        <f t="shared" si="3"/>
        <v>0</v>
      </c>
      <c r="U53" s="49">
        <f t="shared" si="4"/>
        <v>0</v>
      </c>
      <c r="V53" s="47">
        <f t="shared" si="5"/>
        <v>2138.4</v>
      </c>
      <c r="W53" s="49">
        <f t="shared" si="6"/>
        <v>2138.4</v>
      </c>
      <c r="X53" s="32">
        <f t="shared" si="7"/>
        <v>2138.4</v>
      </c>
      <c r="Y53" s="13">
        <f t="shared" si="8"/>
        <v>2138.4</v>
      </c>
      <c r="Z53" s="15">
        <f t="shared" si="9"/>
        <v>100</v>
      </c>
    </row>
    <row r="54" spans="1:26" ht="17.25" customHeight="1">
      <c r="A54" s="59"/>
      <c r="B54" s="62" t="s">
        <v>19</v>
      </c>
      <c r="C54" s="63" t="s">
        <v>47</v>
      </c>
      <c r="D54" s="32"/>
      <c r="E54" s="13"/>
      <c r="F54" s="13">
        <v>680.4</v>
      </c>
      <c r="G54" s="44">
        <v>626.4</v>
      </c>
      <c r="H54" s="32"/>
      <c r="I54" s="13"/>
      <c r="J54" s="13">
        <v>680.4</v>
      </c>
      <c r="K54" s="44">
        <v>680.4</v>
      </c>
      <c r="L54" s="32"/>
      <c r="M54" s="13"/>
      <c r="N54" s="13">
        <v>345.6</v>
      </c>
      <c r="O54" s="44">
        <v>345.6</v>
      </c>
      <c r="P54" s="32"/>
      <c r="Q54" s="13"/>
      <c r="R54" s="13">
        <v>334.8</v>
      </c>
      <c r="S54" s="44">
        <v>334.8</v>
      </c>
      <c r="T54" s="14">
        <f t="shared" si="3"/>
        <v>0</v>
      </c>
      <c r="U54" s="49">
        <f t="shared" si="4"/>
        <v>0</v>
      </c>
      <c r="V54" s="47">
        <f t="shared" si="5"/>
        <v>2041.2</v>
      </c>
      <c r="W54" s="49">
        <f t="shared" si="6"/>
        <v>1987.2</v>
      </c>
      <c r="X54" s="32">
        <f t="shared" si="7"/>
        <v>2041.2</v>
      </c>
      <c r="Y54" s="13">
        <f t="shared" si="8"/>
        <v>1987.2</v>
      </c>
      <c r="Z54" s="15">
        <f t="shared" si="9"/>
        <v>97.4</v>
      </c>
    </row>
    <row r="55" spans="1:26" ht="17.25" customHeight="1">
      <c r="A55" s="61" t="s">
        <v>43</v>
      </c>
      <c r="B55" s="62" t="s">
        <v>65</v>
      </c>
      <c r="C55" s="63" t="s">
        <v>47</v>
      </c>
      <c r="D55" s="32"/>
      <c r="E55" s="13"/>
      <c r="F55" s="13">
        <v>564</v>
      </c>
      <c r="G55" s="44">
        <v>564</v>
      </c>
      <c r="H55" s="32"/>
      <c r="I55" s="13"/>
      <c r="J55" s="13"/>
      <c r="K55" s="44"/>
      <c r="L55" s="32"/>
      <c r="M55" s="13"/>
      <c r="N55" s="13"/>
      <c r="O55" s="44"/>
      <c r="P55" s="32"/>
      <c r="Q55" s="13"/>
      <c r="R55" s="13"/>
      <c r="S55" s="44"/>
      <c r="T55" s="14">
        <f t="shared" si="3"/>
        <v>0</v>
      </c>
      <c r="U55" s="49">
        <f t="shared" si="4"/>
        <v>0</v>
      </c>
      <c r="V55" s="47">
        <f t="shared" si="5"/>
        <v>564</v>
      </c>
      <c r="W55" s="49">
        <f t="shared" si="6"/>
        <v>564</v>
      </c>
      <c r="X55" s="32">
        <f t="shared" si="7"/>
        <v>564</v>
      </c>
      <c r="Y55" s="13">
        <f t="shared" si="8"/>
        <v>564</v>
      </c>
      <c r="Z55" s="15">
        <f t="shared" si="9"/>
        <v>100</v>
      </c>
    </row>
    <row r="56" spans="1:26" ht="17.25" customHeight="1">
      <c r="A56" s="59" t="s">
        <v>44</v>
      </c>
      <c r="B56" s="62" t="s">
        <v>18</v>
      </c>
      <c r="C56" s="63" t="s">
        <v>47</v>
      </c>
      <c r="D56" s="32"/>
      <c r="E56" s="13"/>
      <c r="F56" s="13">
        <v>496.8</v>
      </c>
      <c r="G56" s="44">
        <v>496.8</v>
      </c>
      <c r="H56" s="32"/>
      <c r="I56" s="13"/>
      <c r="J56" s="13">
        <v>496.8</v>
      </c>
      <c r="K56" s="44">
        <v>496.8</v>
      </c>
      <c r="L56" s="32"/>
      <c r="M56" s="13"/>
      <c r="N56" s="13">
        <v>496.8</v>
      </c>
      <c r="O56" s="44">
        <v>496.8</v>
      </c>
      <c r="P56" s="32"/>
      <c r="Q56" s="13"/>
      <c r="R56" s="13">
        <v>496.8</v>
      </c>
      <c r="S56" s="44">
        <v>496.8</v>
      </c>
      <c r="T56" s="14">
        <f t="shared" si="3"/>
        <v>0</v>
      </c>
      <c r="U56" s="49">
        <f t="shared" si="4"/>
        <v>0</v>
      </c>
      <c r="V56" s="47">
        <f t="shared" si="5"/>
        <v>1987.2</v>
      </c>
      <c r="W56" s="49">
        <f t="shared" si="6"/>
        <v>1987.2</v>
      </c>
      <c r="X56" s="32">
        <f t="shared" si="7"/>
        <v>1987.2</v>
      </c>
      <c r="Y56" s="13">
        <f t="shared" si="8"/>
        <v>1987.2</v>
      </c>
      <c r="Z56" s="15">
        <f t="shared" si="9"/>
        <v>100</v>
      </c>
    </row>
    <row r="57" spans="1:26" ht="17.25" customHeight="1">
      <c r="A57" s="59"/>
      <c r="B57" s="62" t="s">
        <v>66</v>
      </c>
      <c r="C57" s="63" t="s">
        <v>47</v>
      </c>
      <c r="D57" s="32"/>
      <c r="E57" s="13"/>
      <c r="F57" s="13">
        <v>669.6</v>
      </c>
      <c r="G57" s="44">
        <v>669.6</v>
      </c>
      <c r="H57" s="32"/>
      <c r="I57" s="13"/>
      <c r="J57" s="13">
        <v>669.6</v>
      </c>
      <c r="K57" s="44">
        <v>669.6</v>
      </c>
      <c r="L57" s="32"/>
      <c r="M57" s="13"/>
      <c r="N57" s="13">
        <v>669.6</v>
      </c>
      <c r="O57" s="44">
        <v>669.6</v>
      </c>
      <c r="P57" s="32"/>
      <c r="Q57" s="13"/>
      <c r="R57" s="13">
        <v>669.6</v>
      </c>
      <c r="S57" s="44">
        <v>669.6</v>
      </c>
      <c r="T57" s="14">
        <f t="shared" si="3"/>
        <v>0</v>
      </c>
      <c r="U57" s="49">
        <f t="shared" si="4"/>
        <v>0</v>
      </c>
      <c r="V57" s="47">
        <f t="shared" si="5"/>
        <v>2678.4</v>
      </c>
      <c r="W57" s="49">
        <f t="shared" si="6"/>
        <v>2678.4</v>
      </c>
      <c r="X57" s="32">
        <f t="shared" si="7"/>
        <v>2678.4</v>
      </c>
      <c r="Y57" s="13">
        <f t="shared" si="8"/>
        <v>2678.4</v>
      </c>
      <c r="Z57" s="15">
        <f t="shared" si="9"/>
        <v>100</v>
      </c>
    </row>
    <row r="58" spans="1:26" ht="17.25" customHeight="1">
      <c r="A58" s="58"/>
      <c r="B58" s="62" t="s">
        <v>20</v>
      </c>
      <c r="C58" s="63" t="s">
        <v>47</v>
      </c>
      <c r="D58" s="32"/>
      <c r="E58" s="13"/>
      <c r="F58" s="13">
        <v>496.8</v>
      </c>
      <c r="G58" s="44">
        <v>496.8</v>
      </c>
      <c r="H58" s="32"/>
      <c r="I58" s="13"/>
      <c r="J58" s="13">
        <v>496.8</v>
      </c>
      <c r="K58" s="44">
        <v>496.8</v>
      </c>
      <c r="L58" s="32"/>
      <c r="M58" s="13"/>
      <c r="N58" s="13">
        <v>496.8</v>
      </c>
      <c r="O58" s="44">
        <v>496.8</v>
      </c>
      <c r="P58" s="32"/>
      <c r="Q58" s="13"/>
      <c r="R58" s="13">
        <v>496.8</v>
      </c>
      <c r="S58" s="44">
        <v>496.8</v>
      </c>
      <c r="T58" s="14">
        <f t="shared" si="3"/>
        <v>0</v>
      </c>
      <c r="U58" s="49">
        <f t="shared" si="4"/>
        <v>0</v>
      </c>
      <c r="V58" s="47">
        <f t="shared" si="5"/>
        <v>1987.2</v>
      </c>
      <c r="W58" s="49">
        <f t="shared" si="6"/>
        <v>1987.2</v>
      </c>
      <c r="X58" s="32">
        <f t="shared" si="7"/>
        <v>1987.2</v>
      </c>
      <c r="Y58" s="13">
        <f t="shared" si="8"/>
        <v>1987.2</v>
      </c>
      <c r="Z58" s="15">
        <f t="shared" si="9"/>
        <v>100</v>
      </c>
    </row>
    <row r="59" spans="1:26" ht="17.25" customHeight="1">
      <c r="A59" s="57" t="s">
        <v>45</v>
      </c>
      <c r="B59" s="62" t="s">
        <v>20</v>
      </c>
      <c r="C59" s="63" t="s">
        <v>47</v>
      </c>
      <c r="D59" s="32"/>
      <c r="E59" s="13"/>
      <c r="F59" s="13">
        <v>626.4</v>
      </c>
      <c r="G59" s="44">
        <v>626.4</v>
      </c>
      <c r="H59" s="32"/>
      <c r="I59" s="13"/>
      <c r="J59" s="13">
        <v>626.4</v>
      </c>
      <c r="K59" s="44">
        <v>626.4</v>
      </c>
      <c r="L59" s="32"/>
      <c r="M59" s="13"/>
      <c r="N59" s="13">
        <v>626.4</v>
      </c>
      <c r="O59" s="44">
        <v>626.4</v>
      </c>
      <c r="P59" s="32"/>
      <c r="Q59" s="13"/>
      <c r="R59" s="13">
        <v>626.4</v>
      </c>
      <c r="S59" s="44">
        <v>626.4</v>
      </c>
      <c r="T59" s="14">
        <f t="shared" si="3"/>
        <v>0</v>
      </c>
      <c r="U59" s="49">
        <f t="shared" si="4"/>
        <v>0</v>
      </c>
      <c r="V59" s="47">
        <f t="shared" si="5"/>
        <v>2505.6</v>
      </c>
      <c r="W59" s="49">
        <f t="shared" si="6"/>
        <v>2505.6</v>
      </c>
      <c r="X59" s="32">
        <f t="shared" si="7"/>
        <v>2505.6</v>
      </c>
      <c r="Y59" s="13">
        <f t="shared" si="8"/>
        <v>2505.6</v>
      </c>
      <c r="Z59" s="15">
        <f t="shared" si="9"/>
        <v>100</v>
      </c>
    </row>
    <row r="60" spans="1:26" ht="17.25" customHeight="1">
      <c r="A60" s="57" t="s">
        <v>46</v>
      </c>
      <c r="B60" s="62" t="s">
        <v>12</v>
      </c>
      <c r="C60" s="63" t="s">
        <v>47</v>
      </c>
      <c r="D60" s="32"/>
      <c r="E60" s="13"/>
      <c r="F60" s="13">
        <v>496.8</v>
      </c>
      <c r="G60" s="44">
        <v>496.8</v>
      </c>
      <c r="H60" s="32"/>
      <c r="I60" s="13"/>
      <c r="J60" s="13">
        <v>496.8</v>
      </c>
      <c r="K60" s="44">
        <v>496.8</v>
      </c>
      <c r="L60" s="32"/>
      <c r="M60" s="13"/>
      <c r="N60" s="13">
        <v>496.8</v>
      </c>
      <c r="O60" s="44">
        <v>496.8</v>
      </c>
      <c r="P60" s="32"/>
      <c r="Q60" s="13"/>
      <c r="R60" s="13">
        <v>496.8</v>
      </c>
      <c r="S60" s="44">
        <v>496.8</v>
      </c>
      <c r="T60" s="14">
        <f t="shared" si="3"/>
        <v>0</v>
      </c>
      <c r="U60" s="49">
        <f t="shared" si="4"/>
        <v>0</v>
      </c>
      <c r="V60" s="47">
        <f t="shared" si="5"/>
        <v>1987.2</v>
      </c>
      <c r="W60" s="49">
        <f t="shared" si="6"/>
        <v>1987.2</v>
      </c>
      <c r="X60" s="32">
        <f t="shared" si="7"/>
        <v>1987.2</v>
      </c>
      <c r="Y60" s="13">
        <f t="shared" si="8"/>
        <v>1987.2</v>
      </c>
      <c r="Z60" s="15">
        <f t="shared" si="9"/>
        <v>100</v>
      </c>
    </row>
    <row r="61" spans="1:26" ht="17.25" customHeight="1" thickBot="1">
      <c r="A61" s="67"/>
      <c r="B61" s="64" t="s">
        <v>20</v>
      </c>
      <c r="C61" s="65" t="s">
        <v>47</v>
      </c>
      <c r="D61" s="33"/>
      <c r="E61" s="16"/>
      <c r="F61" s="16"/>
      <c r="G61" s="45"/>
      <c r="H61" s="33"/>
      <c r="I61" s="16"/>
      <c r="J61" s="16">
        <v>658.8</v>
      </c>
      <c r="K61" s="45">
        <v>658.8</v>
      </c>
      <c r="L61" s="33"/>
      <c r="M61" s="16"/>
      <c r="N61" s="16">
        <v>658.8</v>
      </c>
      <c r="O61" s="45">
        <v>658.8</v>
      </c>
      <c r="P61" s="33"/>
      <c r="Q61" s="16"/>
      <c r="R61" s="16">
        <v>658.8</v>
      </c>
      <c r="S61" s="45">
        <v>658.8</v>
      </c>
      <c r="T61" s="17">
        <f t="shared" si="3"/>
        <v>0</v>
      </c>
      <c r="U61" s="50">
        <f t="shared" si="4"/>
        <v>0</v>
      </c>
      <c r="V61" s="48">
        <f t="shared" si="5"/>
        <v>1976.3999999999999</v>
      </c>
      <c r="W61" s="50">
        <f t="shared" si="6"/>
        <v>1976.3999999999999</v>
      </c>
      <c r="X61" s="33">
        <f>T61+V61</f>
        <v>1976.3999999999999</v>
      </c>
      <c r="Y61" s="16">
        <f>U61+W61</f>
        <v>1976.3999999999999</v>
      </c>
      <c r="Z61" s="18">
        <f>ROUND(Y61/X61*100,1)</f>
        <v>100</v>
      </c>
    </row>
    <row r="62" spans="1:26" ht="17.25" customHeight="1" thickBot="1" thickTop="1">
      <c r="A62" s="19" t="s">
        <v>69</v>
      </c>
      <c r="B62" s="20"/>
      <c r="C62" s="20"/>
      <c r="D62" s="34">
        <f aca="true" t="shared" si="10" ref="D62:Y62">SUM(D7:D61)</f>
        <v>87317.4</v>
      </c>
      <c r="E62" s="21">
        <f t="shared" si="10"/>
        <v>61726.919999999984</v>
      </c>
      <c r="F62" s="21">
        <f t="shared" si="10"/>
        <v>55186.80000000002</v>
      </c>
      <c r="G62" s="46">
        <f t="shared" si="10"/>
        <v>50240.400000000016</v>
      </c>
      <c r="H62" s="34">
        <f t="shared" si="10"/>
        <v>86755.19999999998</v>
      </c>
      <c r="I62" s="21">
        <f t="shared" si="10"/>
        <v>79793.99999999999</v>
      </c>
      <c r="J62" s="21">
        <f t="shared" si="10"/>
        <v>50287.200000000026</v>
      </c>
      <c r="K62" s="46">
        <f t="shared" si="10"/>
        <v>49768.800000000025</v>
      </c>
      <c r="L62" s="34">
        <f t="shared" si="10"/>
        <v>87506.87999999998</v>
      </c>
      <c r="M62" s="21">
        <f t="shared" si="10"/>
        <v>84079.68</v>
      </c>
      <c r="N62" s="21">
        <f t="shared" si="10"/>
        <v>51681.60000000001</v>
      </c>
      <c r="O62" s="46">
        <f t="shared" si="10"/>
        <v>51379.20000000001</v>
      </c>
      <c r="P62" s="34">
        <f t="shared" si="10"/>
        <v>86548.19999999997</v>
      </c>
      <c r="Q62" s="21">
        <f t="shared" si="10"/>
        <v>84704.99999999997</v>
      </c>
      <c r="R62" s="21">
        <f t="shared" si="10"/>
        <v>47283.48000000002</v>
      </c>
      <c r="S62" s="46">
        <f t="shared" si="10"/>
        <v>46603.080000000016</v>
      </c>
      <c r="T62" s="22">
        <f t="shared" si="10"/>
        <v>348127.67999999993</v>
      </c>
      <c r="U62" s="46">
        <f t="shared" si="10"/>
        <v>310305.5999999999</v>
      </c>
      <c r="V62" s="34">
        <f t="shared" si="10"/>
        <v>204439.08000000005</v>
      </c>
      <c r="W62" s="46">
        <f t="shared" si="10"/>
        <v>197991.48000000007</v>
      </c>
      <c r="X62" s="34">
        <f t="shared" si="10"/>
        <v>552566.7599999999</v>
      </c>
      <c r="Y62" s="21">
        <f t="shared" si="10"/>
        <v>508297.08000000013</v>
      </c>
      <c r="Z62" s="68">
        <f>ROUND(Y62/X62*100,1)</f>
        <v>92</v>
      </c>
    </row>
    <row r="63" spans="1:26" ht="14.25" thickBot="1">
      <c r="A63" s="38" t="s">
        <v>49</v>
      </c>
      <c r="B63" s="39"/>
      <c r="C63" s="40"/>
      <c r="D63" s="51">
        <f>COUNTIF(E7:E61,"&gt;0")</f>
        <v>32</v>
      </c>
      <c r="E63" s="56"/>
      <c r="F63" s="54">
        <f>COUNTIF(G7:G61,"&gt;0")</f>
        <v>41</v>
      </c>
      <c r="G63" s="52"/>
      <c r="H63" s="51">
        <f>COUNTIF(I7:I61,"&gt;0")</f>
        <v>32</v>
      </c>
      <c r="I63" s="56"/>
      <c r="J63" s="54">
        <f>COUNTIF(K7:K61,"&gt;0")</f>
        <v>40</v>
      </c>
      <c r="K63" s="52"/>
      <c r="L63" s="51">
        <f>COUNTIF(M7:M61,"&gt;0")</f>
        <v>32</v>
      </c>
      <c r="M63" s="56"/>
      <c r="N63" s="54">
        <f>COUNTIF(O7:O61,"&gt;0")</f>
        <v>39</v>
      </c>
      <c r="O63" s="52"/>
      <c r="P63" s="51">
        <f>COUNTIF(Q7:Q61,"&gt;0")</f>
        <v>32</v>
      </c>
      <c r="Q63" s="56"/>
      <c r="R63" s="54">
        <f>COUNTIF(S7:S61,"&gt;0")</f>
        <v>39</v>
      </c>
      <c r="S63" s="52"/>
      <c r="T63" s="51">
        <f>COUNTIF(U7:U61,"&gt;0")</f>
        <v>32</v>
      </c>
      <c r="U63" s="55"/>
      <c r="V63" s="53">
        <f>COUNTIF(W7:W61,"&gt;0")</f>
        <v>43</v>
      </c>
      <c r="W63" s="52"/>
      <c r="X63" s="51">
        <f>COUNTIF(Y7:Y61,"&gt;0")</f>
        <v>55</v>
      </c>
      <c r="Y63" s="53"/>
      <c r="Z63" s="52"/>
    </row>
  </sheetData>
  <mergeCells count="3">
    <mergeCell ref="T4:U5"/>
    <mergeCell ref="V4:W5"/>
    <mergeCell ref="X4:Z5"/>
  </mergeCells>
  <printOptions/>
  <pageMargins left="0.59" right="0.23" top="0.43" bottom="0.26" header="0.41" footer="0.26"/>
  <pageSetup fitToWidth="0" fitToHeight="1" horizontalDpi="300" verticalDpi="300" orientation="portrait" paperSize="9" scale="77" r:id="rId1"/>
  <headerFooter alignWithMargins="0">
    <oddFooter>&amp;C&amp;P/&amp;N</oddFooter>
  </headerFooter>
  <colBreaks count="1" manualBreakCount="1">
    <brk id="19" min="1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財）自主流通米価格形成センター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自主米センター</dc:creator>
  <cp:keywords/>
  <dc:description/>
  <cp:lastModifiedBy>小野塚哲也</cp:lastModifiedBy>
  <cp:lastPrinted>2011-01-18T06:55:38Z</cp:lastPrinted>
  <dcterms:created xsi:type="dcterms:W3CDTF">2000-08-01T01:27:20Z</dcterms:created>
  <dcterms:modified xsi:type="dcterms:W3CDTF">2011-01-18T06:56:07Z</dcterms:modified>
  <cp:category/>
  <cp:version/>
  <cp:contentType/>
  <cp:contentStatus/>
</cp:coreProperties>
</file>